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男子" sheetId="1" r:id="rId1"/>
    <sheet name="女子" sheetId="2" r:id="rId2"/>
  </sheets>
  <externalReferences>
    <externalReference r:id="rId5"/>
    <externalReference r:id="rId6"/>
  </externalReferences>
  <definedNames>
    <definedName name="_xlnm.Print_Area" localSheetId="1">'女子'!$A$1:$AX$54</definedName>
    <definedName name="_xlnm.Print_Area" localSheetId="0">'男子'!$A$1:$AX$63</definedName>
  </definedNames>
  <calcPr fullCalcOnLoad="1"/>
</workbook>
</file>

<file path=xl/sharedStrings.xml><?xml version="1.0" encoding="utf-8"?>
<sst xmlns="http://schemas.openxmlformats.org/spreadsheetml/2006/main" count="122" uniqueCount="40">
  <si>
    <t>中学男子</t>
  </si>
  <si>
    <t>期 日</t>
  </si>
  <si>
    <t>総務</t>
  </si>
  <si>
    <t>主 催</t>
  </si>
  <si>
    <t>審判長</t>
  </si>
  <si>
    <t>会 場</t>
  </si>
  <si>
    <t>記録</t>
  </si>
  <si>
    <t>種目</t>
  </si>
  <si>
    <t>風</t>
  </si>
  <si>
    <t>決勝記録</t>
  </si>
  <si>
    <t>氏　名  (学年)</t>
  </si>
  <si>
    <t>登録№</t>
  </si>
  <si>
    <t>所　属</t>
  </si>
  <si>
    <t>共通
２００ｍ</t>
  </si>
  <si>
    <t>共通
４００ｍ</t>
  </si>
  <si>
    <t>共通
８００ｍ</t>
  </si>
  <si>
    <t>共通
３０００ｍ</t>
  </si>
  <si>
    <t>共通
１１０ｍＨ</t>
  </si>
  <si>
    <t>共通
４×１００ｍＲ</t>
  </si>
  <si>
    <t>共通
走幅跳</t>
  </si>
  <si>
    <t>共通
走高跳</t>
  </si>
  <si>
    <t>共通
砲丸投</t>
  </si>
  <si>
    <t>低学年
１００ｍＨ</t>
  </si>
  <si>
    <t>低学年
４×１００ｍＲ</t>
  </si>
  <si>
    <t>１年
１００ｍ</t>
  </si>
  <si>
    <t>２年
１００ｍ</t>
  </si>
  <si>
    <t>３年
１００ｍ</t>
  </si>
  <si>
    <t>１年
１５００ｍ</t>
  </si>
  <si>
    <t>２年
１５００ｍ</t>
  </si>
  <si>
    <t>３年
１５００ｍ</t>
  </si>
  <si>
    <t>３年
三段跳</t>
  </si>
  <si>
    <t>総　合</t>
  </si>
  <si>
    <t>●　大会新　　　▼　大会タイ　　　◎　県中学新　　　○　県中学タイ</t>
  </si>
  <si>
    <t>中学女子</t>
  </si>
  <si>
    <t>共通
１５００ｍ</t>
  </si>
  <si>
    <t>共通
１００ｍＨ</t>
  </si>
  <si>
    <t>低学年
８０ｍＨ</t>
  </si>
  <si>
    <t>１年
８００ｍ</t>
  </si>
  <si>
    <t>２年
８００ｍ</t>
  </si>
  <si>
    <t>３年
８００ｍ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</si>
</sst>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'&quot;"/>
    <numFmt numFmtId="177" formatCode="0&quot;'&quot;"/>
    <numFmt numFmtId="178" formatCode="0&quot;'&quot;00&quot;”&quot;00"/>
    <numFmt numFmtId="179" formatCode="0&quot;’&quot;00&quot;”&quot;00"/>
    <numFmt numFmtId="180" formatCode="0&quot;′&quot;00&quot;″&quot;00"/>
    <numFmt numFmtId="181" formatCode="0_ "/>
    <numFmt numFmtId="182" formatCode="&quot;A&quot;0_ "/>
    <numFmt numFmtId="183" formatCode="&quot;A &quot;0_ "/>
    <numFmt numFmtId="184" formatCode="&quot;A &quot;#"/>
    <numFmt numFmtId="185" formatCode="0.0_ "/>
    <numFmt numFmtId="186" formatCode="0&quot;m&quot;00&quot;cm&quot;"/>
    <numFmt numFmtId="187" formatCode="00&quot;″&quot;00"/>
    <numFmt numFmtId="188" formatCode="0&quot;″&quot;00"/>
    <numFmt numFmtId="189" formatCode="0&quot;″&quot;00__"/>
    <numFmt numFmtId="190" formatCode="00&quot;″&quot;00__"/>
    <numFmt numFmtId="191" formatCode="0&quot;′&quot;00&quot;″&quot;00__"/>
    <numFmt numFmtId="192" formatCode="0&quot;m&quot;00&quot;cm&quot;__"/>
    <numFmt numFmtId="193" formatCode="__0&quot;″&quot;00"/>
    <numFmt numFmtId="194" formatCode="&quot;(&quot;#&quot;)&quot;"/>
    <numFmt numFmtId="195" formatCode="&quot;　&quot;0&quot;″&quot;00"/>
    <numFmt numFmtId="196" formatCode="&quot;予選風 &quot;@"/>
    <numFmt numFmtId="197" formatCode="&quot;予選風 ( &quot;@&quot; )&quot;"/>
    <numFmt numFmtId="198" formatCode="0&quot; m&quot;\ 00&quot;cm&quot;"/>
    <numFmt numFmtId="199" formatCode="##&quot; 点&quot;"/>
    <numFmt numFmtId="200" formatCode="##&quot;点&quot;"/>
    <numFmt numFmtId="201" formatCode="0&quot;′&quot;00&quot;″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6"/>
      <name val="ＭＳ Ｐゴシック"/>
      <family val="3"/>
    </font>
    <font>
      <b/>
      <u val="single"/>
      <sz val="1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188" fontId="5" fillId="0" borderId="9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194" fontId="5" fillId="0" borderId="10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188" fontId="5" fillId="0" borderId="25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vertical="center" shrinkToFit="1"/>
    </xf>
    <xf numFmtId="0" fontId="5" fillId="0" borderId="26" xfId="0" applyNumberFormat="1" applyFont="1" applyBorder="1" applyAlignment="1">
      <alignment vertical="center" shrinkToFit="1"/>
    </xf>
    <xf numFmtId="0" fontId="5" fillId="0" borderId="9" xfId="0" applyNumberFormat="1" applyFont="1" applyBorder="1" applyAlignment="1">
      <alignment horizontal="left" vertical="center" shrinkToFit="1"/>
    </xf>
    <xf numFmtId="187" fontId="5" fillId="0" borderId="6" xfId="0" applyNumberFormat="1" applyFont="1" applyBorder="1" applyAlignment="1">
      <alignment horizontal="left" vertical="center" shrinkToFit="1"/>
    </xf>
    <xf numFmtId="188" fontId="5" fillId="0" borderId="25" xfId="0" applyNumberFormat="1" applyFont="1" applyBorder="1" applyAlignment="1">
      <alignment horizontal="center" vertical="center" shrinkToFit="1"/>
    </xf>
    <xf numFmtId="188" fontId="5" fillId="0" borderId="25" xfId="0" applyNumberFormat="1" applyFont="1" applyBorder="1" applyAlignment="1">
      <alignment horizontal="left" vertical="center" shrinkToFit="1"/>
    </xf>
    <xf numFmtId="0" fontId="5" fillId="0" borderId="26" xfId="0" applyFont="1" applyBorder="1" applyAlignment="1">
      <alignment vertical="center" shrinkToFit="1"/>
    </xf>
    <xf numFmtId="180" fontId="5" fillId="0" borderId="9" xfId="0" applyNumberFormat="1" applyFont="1" applyBorder="1" applyAlignment="1">
      <alignment horizontal="left" vertical="center" shrinkToFit="1"/>
    </xf>
    <xf numFmtId="180" fontId="5" fillId="0" borderId="6" xfId="0" applyNumberFormat="1" applyFont="1" applyBorder="1" applyAlignment="1">
      <alignment horizontal="left" vertical="center" shrinkToFit="1"/>
    </xf>
    <xf numFmtId="180" fontId="5" fillId="0" borderId="25" xfId="0" applyNumberFormat="1" applyFont="1" applyBorder="1" applyAlignment="1">
      <alignment horizontal="left" vertical="center" shrinkToFit="1"/>
    </xf>
    <xf numFmtId="0" fontId="5" fillId="0" borderId="25" xfId="0" applyNumberFormat="1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188" fontId="5" fillId="0" borderId="30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188" fontId="5" fillId="0" borderId="32" xfId="0" applyNumberFormat="1" applyFont="1" applyBorder="1" applyAlignment="1">
      <alignment horizontal="center" vertical="center" shrinkToFit="1"/>
    </xf>
    <xf numFmtId="194" fontId="5" fillId="0" borderId="17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94" fontId="5" fillId="0" borderId="38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39" xfId="0" applyFont="1" applyBorder="1" applyAlignment="1">
      <alignment horizontal="center" vertical="center" shrinkToFit="1"/>
    </xf>
    <xf numFmtId="198" fontId="5" fillId="0" borderId="9" xfId="0" applyNumberFormat="1" applyFont="1" applyBorder="1" applyAlignment="1">
      <alignment horizontal="center" vertical="center" shrinkToFit="1"/>
    </xf>
    <xf numFmtId="198" fontId="5" fillId="0" borderId="6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194" fontId="5" fillId="0" borderId="9" xfId="0" applyNumberFormat="1" applyFont="1" applyBorder="1" applyAlignment="1">
      <alignment horizontal="center" vertical="center" shrinkToFit="1"/>
    </xf>
    <xf numFmtId="194" fontId="5" fillId="0" borderId="41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198" fontId="5" fillId="0" borderId="43" xfId="0" applyNumberFormat="1" applyFont="1" applyBorder="1" applyAlignment="1">
      <alignment horizontal="center" vertical="center" shrinkToFit="1"/>
    </xf>
    <xf numFmtId="198" fontId="5" fillId="0" borderId="44" xfId="0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194" fontId="5" fillId="0" borderId="46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194" fontId="5" fillId="0" borderId="48" xfId="0" applyNumberFormat="1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98" fontId="5" fillId="0" borderId="32" xfId="0" applyNumberFormat="1" applyFont="1" applyBorder="1" applyAlignment="1">
      <alignment horizontal="center" vertical="center" shrinkToFit="1"/>
    </xf>
    <xf numFmtId="198" fontId="5" fillId="0" borderId="36" xfId="0" applyNumberFormat="1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194" fontId="5" fillId="0" borderId="58" xfId="0" applyNumberFormat="1" applyFont="1" applyBorder="1" applyAlignment="1">
      <alignment horizontal="center" vertical="center" shrinkToFit="1"/>
    </xf>
    <xf numFmtId="201" fontId="5" fillId="0" borderId="9" xfId="0" applyNumberFormat="1" applyFont="1" applyBorder="1" applyAlignment="1">
      <alignment horizontal="left" vertical="center" shrinkToFit="1"/>
    </xf>
    <xf numFmtId="201" fontId="5" fillId="0" borderId="6" xfId="0" applyNumberFormat="1" applyFont="1" applyBorder="1" applyAlignment="1">
      <alignment horizontal="left" vertical="center" shrinkToFit="1"/>
    </xf>
    <xf numFmtId="0" fontId="5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200" fontId="5" fillId="0" borderId="24" xfId="0" applyNumberFormat="1" applyFont="1" applyBorder="1" applyAlignment="1">
      <alignment horizontal="center" vertical="center" shrinkToFit="1"/>
    </xf>
    <xf numFmtId="200" fontId="5" fillId="0" borderId="25" xfId="0" applyNumberFormat="1" applyFont="1" applyBorder="1" applyAlignment="1">
      <alignment horizontal="center" vertical="center" shrinkToFit="1"/>
    </xf>
    <xf numFmtId="200" fontId="5" fillId="0" borderId="27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26082;&#23450;\Local%20Settings\Temporary%20Internet%20Files\Content.IE5\CX15NF0W\&#24066;&#20869;&#22799;&#23395;&#22823;&#20250;&#12539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26082;&#23450;\Local%20Settings\Temporary%20Internet%20Files\Content.IE5\CX15NF0W\&#24066;&#20869;&#22799;&#23395;&#22823;&#20250;&#12539;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区申込"/>
      <sheetName val="登録№"/>
      <sheetName val="要項・得点"/>
      <sheetName val="一覧表"/>
      <sheetName val="200m"/>
      <sheetName val="400m"/>
      <sheetName val="800m"/>
      <sheetName val="3000m"/>
      <sheetName val="110mH"/>
      <sheetName val="4×100mR"/>
      <sheetName val="4×100mR 選手名"/>
      <sheetName val="走幅跳"/>
      <sheetName val="走高跳"/>
      <sheetName val="砲丸投"/>
      <sheetName val="低100mH"/>
      <sheetName val="低4×100mR"/>
      <sheetName val="低4×100mR 選手名"/>
      <sheetName val="1年100m"/>
      <sheetName val="2年100m"/>
      <sheetName val="3年100m"/>
      <sheetName val="1年1500m"/>
      <sheetName val="2年1500m"/>
      <sheetName val="3年1500m"/>
      <sheetName val="3年三段跳"/>
    </sheetNames>
    <sheetDataSet>
      <sheetData sheetId="2">
        <row r="4">
          <cell r="C4" t="str">
            <v>久留米市中学校夏季陸上競技大会</v>
          </cell>
        </row>
        <row r="5">
          <cell r="C5">
            <v>2010</v>
          </cell>
          <cell r="E5">
            <v>6</v>
          </cell>
          <cell r="G5">
            <v>10</v>
          </cell>
          <cell r="I5" t="str">
            <v>木</v>
          </cell>
        </row>
        <row r="6">
          <cell r="C6" t="str">
            <v>晴れ</v>
          </cell>
          <cell r="O6" t="str">
            <v>牟田山</v>
          </cell>
          <cell r="P6">
            <v>60</v>
          </cell>
        </row>
        <row r="7">
          <cell r="C7" t="str">
            <v>久留米市中学校体育連盟</v>
          </cell>
          <cell r="O7" t="str">
            <v>宮ノ陣</v>
          </cell>
          <cell r="P7">
            <v>48</v>
          </cell>
        </row>
        <row r="8">
          <cell r="C8" t="str">
            <v>久留米市教育委員会</v>
          </cell>
          <cell r="O8" t="str">
            <v>諏訪</v>
          </cell>
          <cell r="P8">
            <v>42</v>
          </cell>
        </row>
        <row r="9">
          <cell r="C9" t="str">
            <v>久留米市陸上競技協会</v>
          </cell>
          <cell r="O9" t="str">
            <v>荒木</v>
          </cell>
          <cell r="P9">
            <v>38</v>
          </cell>
        </row>
        <row r="10">
          <cell r="O10" t="str">
            <v>明星</v>
          </cell>
          <cell r="P10">
            <v>37</v>
          </cell>
        </row>
        <row r="11">
          <cell r="C11" t="str">
            <v>久留米総合スポーツセンター　県立陸上競技場</v>
          </cell>
          <cell r="O11" t="str">
            <v>城南</v>
          </cell>
          <cell r="P11">
            <v>35</v>
          </cell>
        </row>
        <row r="12">
          <cell r="C12" t="str">
            <v>平田 末男</v>
          </cell>
          <cell r="O12" t="str">
            <v>北野</v>
          </cell>
          <cell r="P12">
            <v>30</v>
          </cell>
        </row>
        <row r="13">
          <cell r="C13" t="str">
            <v>中野 恵三</v>
          </cell>
          <cell r="O13" t="str">
            <v>筑邦西</v>
          </cell>
          <cell r="P13">
            <v>27</v>
          </cell>
        </row>
        <row r="14">
          <cell r="E14" t="str">
            <v>椛島 紀尚</v>
          </cell>
        </row>
        <row r="15">
          <cell r="E15" t="str">
            <v>寺松 峯次</v>
          </cell>
        </row>
        <row r="16">
          <cell r="C16" t="str">
            <v>大石 芳子</v>
          </cell>
        </row>
      </sheetData>
      <sheetData sheetId="4">
        <row r="6">
          <cell r="R6" t="str">
            <v>+0.7</v>
          </cell>
        </row>
        <row r="10">
          <cell r="J10" t="str">
            <v>A 931</v>
          </cell>
          <cell r="K10" t="str">
            <v>川嶋 卓也</v>
          </cell>
          <cell r="L10">
            <v>2</v>
          </cell>
          <cell r="M10" t="str">
            <v>牟田山</v>
          </cell>
          <cell r="N10" t="str">
            <v/>
          </cell>
          <cell r="O10">
            <v>2386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J11" t="str">
            <v>A 676</v>
          </cell>
          <cell r="K11" t="str">
            <v>西山欣史朗</v>
          </cell>
          <cell r="L11">
            <v>3</v>
          </cell>
          <cell r="M11" t="str">
            <v>宮ノ陣</v>
          </cell>
          <cell r="N11" t="str">
            <v/>
          </cell>
          <cell r="O11">
            <v>2405</v>
          </cell>
          <cell r="P11" t="str">
            <v/>
          </cell>
          <cell r="Q11">
            <v>2397</v>
          </cell>
          <cell r="R11" t="str">
            <v>+2.5</v>
          </cell>
        </row>
        <row r="12">
          <cell r="J12" t="str">
            <v>A 759</v>
          </cell>
          <cell r="K12" t="str">
            <v>畑瀬 友貴</v>
          </cell>
          <cell r="L12">
            <v>3</v>
          </cell>
          <cell r="M12" t="str">
            <v>良山</v>
          </cell>
          <cell r="N12" t="str">
            <v/>
          </cell>
          <cell r="O12">
            <v>2430</v>
          </cell>
          <cell r="P12" t="str">
            <v/>
          </cell>
          <cell r="Q12" t="str">
            <v/>
          </cell>
          <cell r="R12" t="str">
            <v/>
          </cell>
        </row>
        <row r="13">
          <cell r="J13" t="str">
            <v>A 474</v>
          </cell>
          <cell r="K13" t="str">
            <v>高尾 優樹</v>
          </cell>
          <cell r="L13">
            <v>2</v>
          </cell>
          <cell r="M13" t="str">
            <v>屏水</v>
          </cell>
          <cell r="N13" t="str">
            <v/>
          </cell>
          <cell r="O13">
            <v>2453</v>
          </cell>
          <cell r="P13" t="str">
            <v/>
          </cell>
          <cell r="Q13" t="str">
            <v/>
          </cell>
          <cell r="R13" t="str">
            <v/>
          </cell>
        </row>
        <row r="14">
          <cell r="J14" t="str">
            <v>A 675</v>
          </cell>
          <cell r="K14" t="str">
            <v>早田翔士郎</v>
          </cell>
          <cell r="L14">
            <v>3</v>
          </cell>
          <cell r="M14" t="str">
            <v>宮ノ陣</v>
          </cell>
          <cell r="N14" t="str">
            <v/>
          </cell>
          <cell r="O14">
            <v>2477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>
            <v>600</v>
          </cell>
          <cell r="K15" t="str">
            <v>緒方 優仁</v>
          </cell>
          <cell r="L15">
            <v>3</v>
          </cell>
          <cell r="M15" t="str">
            <v>荒木</v>
          </cell>
          <cell r="N15" t="str">
            <v/>
          </cell>
          <cell r="O15">
            <v>2533</v>
          </cell>
          <cell r="P15" t="str">
            <v/>
          </cell>
          <cell r="Q15">
            <v>2523</v>
          </cell>
          <cell r="R15" t="str">
            <v>-0.3</v>
          </cell>
        </row>
        <row r="16">
          <cell r="J16">
            <v>605</v>
          </cell>
          <cell r="K16" t="str">
            <v>中島 智矢</v>
          </cell>
          <cell r="L16">
            <v>3</v>
          </cell>
          <cell r="M16" t="str">
            <v>城島</v>
          </cell>
          <cell r="N16" t="str">
            <v/>
          </cell>
          <cell r="O16">
            <v>2567</v>
          </cell>
          <cell r="P16" t="str">
            <v/>
          </cell>
          <cell r="Q16" t="str">
            <v/>
          </cell>
          <cell r="R16" t="str">
            <v/>
          </cell>
        </row>
        <row r="17">
          <cell r="J17" t="str">
            <v>A 197</v>
          </cell>
          <cell r="K17" t="str">
            <v>平尾 城次</v>
          </cell>
          <cell r="L17">
            <v>2</v>
          </cell>
          <cell r="M17" t="str">
            <v>筑邦西</v>
          </cell>
          <cell r="N17" t="str">
            <v/>
          </cell>
          <cell r="O17">
            <v>2598</v>
          </cell>
          <cell r="P17" t="str">
            <v/>
          </cell>
          <cell r="Q17">
            <v>2567</v>
          </cell>
          <cell r="R17" t="str">
            <v>-0.3</v>
          </cell>
        </row>
      </sheetData>
      <sheetData sheetId="5">
        <row r="10">
          <cell r="H10" t="str">
            <v>A 635</v>
          </cell>
          <cell r="I10" t="str">
            <v>岩城 拓磨</v>
          </cell>
          <cell r="J10">
            <v>3</v>
          </cell>
          <cell r="K10" t="str">
            <v>諏訪</v>
          </cell>
          <cell r="L10" t="str">
            <v>●</v>
          </cell>
          <cell r="M10" t="str">
            <v/>
          </cell>
          <cell r="N10">
            <v>5435</v>
          </cell>
          <cell r="O10" t="str">
            <v/>
          </cell>
          <cell r="Q10" t="str">
            <v/>
          </cell>
        </row>
        <row r="11">
          <cell r="H11" t="str">
            <v>A 924</v>
          </cell>
          <cell r="I11" t="str">
            <v>田中 誠也</v>
          </cell>
          <cell r="J11">
            <v>3</v>
          </cell>
          <cell r="K11" t="str">
            <v>宮ノ陣</v>
          </cell>
          <cell r="L11" t="str">
            <v/>
          </cell>
          <cell r="M11" t="str">
            <v/>
          </cell>
          <cell r="N11">
            <v>5623</v>
          </cell>
          <cell r="O11" t="str">
            <v/>
          </cell>
          <cell r="Q11" t="str">
            <v/>
          </cell>
        </row>
        <row r="12">
          <cell r="H12" t="str">
            <v>A 674</v>
          </cell>
          <cell r="I12" t="str">
            <v>蓬萊 勇輝</v>
          </cell>
          <cell r="J12">
            <v>3</v>
          </cell>
          <cell r="K12" t="str">
            <v>宮ノ陣</v>
          </cell>
          <cell r="L12" t="str">
            <v/>
          </cell>
          <cell r="M12" t="str">
            <v/>
          </cell>
          <cell r="N12">
            <v>5659</v>
          </cell>
          <cell r="O12" t="str">
            <v/>
          </cell>
          <cell r="Q12" t="str">
            <v/>
          </cell>
        </row>
        <row r="13">
          <cell r="H13">
            <v>604</v>
          </cell>
          <cell r="I13" t="str">
            <v>江崎健太郎</v>
          </cell>
          <cell r="J13">
            <v>3</v>
          </cell>
          <cell r="K13" t="str">
            <v>城島</v>
          </cell>
          <cell r="L13" t="str">
            <v/>
          </cell>
          <cell r="M13" t="str">
            <v/>
          </cell>
          <cell r="N13">
            <v>5761</v>
          </cell>
          <cell r="O13" t="str">
            <v/>
          </cell>
          <cell r="Q13" t="str">
            <v/>
          </cell>
        </row>
        <row r="14">
          <cell r="H14" t="str">
            <v>A 256</v>
          </cell>
          <cell r="I14" t="str">
            <v>末永 竜也</v>
          </cell>
          <cell r="J14">
            <v>2</v>
          </cell>
          <cell r="K14" t="str">
            <v>荒木</v>
          </cell>
          <cell r="L14" t="str">
            <v/>
          </cell>
          <cell r="M14" t="str">
            <v/>
          </cell>
          <cell r="N14">
            <v>5830</v>
          </cell>
          <cell r="O14" t="str">
            <v/>
          </cell>
          <cell r="Q14" t="str">
            <v/>
          </cell>
        </row>
        <row r="15">
          <cell r="H15">
            <v>619</v>
          </cell>
          <cell r="I15" t="str">
            <v>眞鍋 貴博</v>
          </cell>
          <cell r="J15">
            <v>3</v>
          </cell>
          <cell r="K15" t="str">
            <v>牟田山</v>
          </cell>
          <cell r="L15" t="str">
            <v/>
          </cell>
          <cell r="M15" t="str">
            <v/>
          </cell>
          <cell r="N15">
            <v>5865</v>
          </cell>
          <cell r="O15" t="str">
            <v/>
          </cell>
          <cell r="Q15" t="str">
            <v/>
          </cell>
        </row>
        <row r="16">
          <cell r="H16" t="str">
            <v>A 798</v>
          </cell>
          <cell r="I16" t="str">
            <v>白川 雄介</v>
          </cell>
          <cell r="J16">
            <v>3</v>
          </cell>
          <cell r="K16" t="str">
            <v>高牟礼</v>
          </cell>
          <cell r="L16" t="str">
            <v/>
          </cell>
          <cell r="M16" t="str">
            <v/>
          </cell>
          <cell r="N16">
            <v>5900</v>
          </cell>
          <cell r="O16" t="str">
            <v/>
          </cell>
          <cell r="Q16" t="str">
            <v/>
          </cell>
        </row>
        <row r="17">
          <cell r="H17" t="str">
            <v>A 750</v>
          </cell>
          <cell r="I17" t="str">
            <v>大﨑 友裕</v>
          </cell>
          <cell r="J17">
            <v>3</v>
          </cell>
          <cell r="K17" t="str">
            <v>諏訪</v>
          </cell>
          <cell r="L17" t="str">
            <v/>
          </cell>
          <cell r="M17" t="str">
            <v/>
          </cell>
          <cell r="N17">
            <v>5972</v>
          </cell>
          <cell r="O17" t="str">
            <v/>
          </cell>
          <cell r="Q17" t="str">
            <v/>
          </cell>
        </row>
      </sheetData>
      <sheetData sheetId="6">
        <row r="10">
          <cell r="H10" t="str">
            <v>A 255</v>
          </cell>
          <cell r="I10" t="str">
            <v>大石 恭輔</v>
          </cell>
          <cell r="J10">
            <v>3</v>
          </cell>
          <cell r="K10" t="str">
            <v>宮ノ陣</v>
          </cell>
          <cell r="L10" t="str">
            <v/>
          </cell>
          <cell r="M10">
            <v>21122</v>
          </cell>
          <cell r="N10" t="str">
            <v/>
          </cell>
          <cell r="O10" t="str">
            <v/>
          </cell>
        </row>
        <row r="11">
          <cell r="H11" t="str">
            <v>A 786</v>
          </cell>
          <cell r="I11" t="str">
            <v>永松 拓也</v>
          </cell>
          <cell r="J11">
            <v>3</v>
          </cell>
          <cell r="K11" t="str">
            <v>諏訪</v>
          </cell>
          <cell r="L11" t="str">
            <v/>
          </cell>
          <cell r="M11">
            <v>21122</v>
          </cell>
          <cell r="N11" t="str">
            <v/>
          </cell>
          <cell r="O11" t="str">
            <v/>
          </cell>
        </row>
        <row r="12">
          <cell r="H12" t="str">
            <v>A 947</v>
          </cell>
          <cell r="I12" t="str">
            <v>中隈 教弘</v>
          </cell>
          <cell r="J12">
            <v>2</v>
          </cell>
          <cell r="K12" t="str">
            <v>宮ノ陣</v>
          </cell>
          <cell r="L12" t="str">
            <v/>
          </cell>
          <cell r="M12">
            <v>21466</v>
          </cell>
          <cell r="N12" t="str">
            <v/>
          </cell>
          <cell r="O12" t="str">
            <v/>
          </cell>
        </row>
        <row r="13">
          <cell r="H13" t="str">
            <v>A 704</v>
          </cell>
          <cell r="I13" t="str">
            <v>田嶋 勇気</v>
          </cell>
          <cell r="J13">
            <v>3</v>
          </cell>
          <cell r="K13" t="str">
            <v>北野</v>
          </cell>
          <cell r="L13" t="str">
            <v/>
          </cell>
          <cell r="M13">
            <v>21881</v>
          </cell>
          <cell r="N13" t="str">
            <v/>
          </cell>
          <cell r="O13" t="str">
            <v/>
          </cell>
        </row>
        <row r="14">
          <cell r="H14" t="str">
            <v>A 56</v>
          </cell>
          <cell r="I14" t="str">
            <v>中川 拓磨</v>
          </cell>
          <cell r="J14">
            <v>2</v>
          </cell>
          <cell r="K14" t="str">
            <v>荒木</v>
          </cell>
          <cell r="L14" t="str">
            <v/>
          </cell>
          <cell r="M14">
            <v>21984</v>
          </cell>
          <cell r="N14" t="str">
            <v/>
          </cell>
          <cell r="O14">
            <v>21607</v>
          </cell>
        </row>
        <row r="15">
          <cell r="H15" t="str">
            <v>A 706</v>
          </cell>
          <cell r="I15" t="str">
            <v>稲吉 優輔</v>
          </cell>
          <cell r="J15">
            <v>3</v>
          </cell>
          <cell r="K15" t="str">
            <v>北野</v>
          </cell>
          <cell r="L15" t="str">
            <v/>
          </cell>
          <cell r="M15">
            <v>22011</v>
          </cell>
          <cell r="N15" t="str">
            <v/>
          </cell>
          <cell r="O15" t="str">
            <v/>
          </cell>
        </row>
        <row r="16">
          <cell r="H16" t="str">
            <v>A 747</v>
          </cell>
          <cell r="I16" t="str">
            <v>中山 陽介</v>
          </cell>
          <cell r="J16">
            <v>3</v>
          </cell>
          <cell r="K16" t="str">
            <v>諏訪</v>
          </cell>
          <cell r="L16" t="str">
            <v/>
          </cell>
          <cell r="M16">
            <v>22928</v>
          </cell>
          <cell r="N16" t="str">
            <v/>
          </cell>
          <cell r="O16">
            <v>22447</v>
          </cell>
        </row>
        <row r="17"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</row>
      </sheetData>
      <sheetData sheetId="7">
        <row r="10">
          <cell r="G10">
            <v>625</v>
          </cell>
          <cell r="H10" t="str">
            <v>丸茂 航祐</v>
          </cell>
          <cell r="I10">
            <v>3</v>
          </cell>
          <cell r="J10" t="str">
            <v>明星</v>
          </cell>
          <cell r="K10" t="str">
            <v/>
          </cell>
          <cell r="L10">
            <v>94938</v>
          </cell>
        </row>
        <row r="11">
          <cell r="G11" t="str">
            <v>A 821</v>
          </cell>
          <cell r="H11" t="str">
            <v>川原 一晃</v>
          </cell>
          <cell r="I11">
            <v>3</v>
          </cell>
          <cell r="J11" t="str">
            <v>筑邦西</v>
          </cell>
          <cell r="K11" t="str">
            <v/>
          </cell>
          <cell r="L11">
            <v>95239</v>
          </cell>
        </row>
        <row r="12">
          <cell r="G12" t="str">
            <v>A 820</v>
          </cell>
          <cell r="H12" t="str">
            <v>養父 絢承</v>
          </cell>
          <cell r="I12">
            <v>3</v>
          </cell>
          <cell r="J12" t="str">
            <v>筑邦西</v>
          </cell>
          <cell r="K12" t="str">
            <v/>
          </cell>
          <cell r="L12">
            <v>100056</v>
          </cell>
        </row>
        <row r="13">
          <cell r="G13" t="str">
            <v>A 705</v>
          </cell>
          <cell r="H13" t="str">
            <v>中村斗佑磨</v>
          </cell>
          <cell r="I13">
            <v>3</v>
          </cell>
          <cell r="J13" t="str">
            <v>北野</v>
          </cell>
          <cell r="K13" t="str">
            <v/>
          </cell>
          <cell r="L13">
            <v>100108</v>
          </cell>
        </row>
        <row r="14">
          <cell r="G14" t="str">
            <v>A 256</v>
          </cell>
          <cell r="H14" t="str">
            <v>末永 竜也</v>
          </cell>
          <cell r="I14">
            <v>2</v>
          </cell>
          <cell r="J14" t="str">
            <v>荒木</v>
          </cell>
          <cell r="K14" t="str">
            <v/>
          </cell>
          <cell r="L14">
            <v>101013</v>
          </cell>
        </row>
        <row r="15">
          <cell r="G15">
            <v>623</v>
          </cell>
          <cell r="H15" t="str">
            <v>吉田 峻也</v>
          </cell>
          <cell r="I15">
            <v>3</v>
          </cell>
          <cell r="J15" t="str">
            <v>良山</v>
          </cell>
          <cell r="K15" t="str">
            <v/>
          </cell>
          <cell r="L15">
            <v>101388</v>
          </cell>
        </row>
        <row r="16">
          <cell r="G16" t="str">
            <v>A 858</v>
          </cell>
          <cell r="H16" t="str">
            <v>平江 聖悟</v>
          </cell>
          <cell r="I16">
            <v>3</v>
          </cell>
          <cell r="J16" t="str">
            <v>久･城南</v>
          </cell>
          <cell r="K16" t="str">
            <v/>
          </cell>
          <cell r="L16">
            <v>101680</v>
          </cell>
        </row>
        <row r="17">
          <cell r="G17" t="str">
            <v>A 24</v>
          </cell>
          <cell r="H17" t="str">
            <v>古賀光路郎</v>
          </cell>
          <cell r="I17">
            <v>2</v>
          </cell>
          <cell r="J17" t="str">
            <v>明星</v>
          </cell>
          <cell r="K17" t="str">
            <v/>
          </cell>
          <cell r="L17">
            <v>102183</v>
          </cell>
        </row>
      </sheetData>
      <sheetData sheetId="8">
        <row r="6">
          <cell r="R6" t="str">
            <v>+0.1</v>
          </cell>
        </row>
        <row r="10">
          <cell r="J10" t="str">
            <v>A 855</v>
          </cell>
          <cell r="K10" t="str">
            <v>増田 拓也</v>
          </cell>
          <cell r="L10">
            <v>3</v>
          </cell>
          <cell r="M10" t="str">
            <v>久･城南</v>
          </cell>
          <cell r="N10" t="str">
            <v/>
          </cell>
          <cell r="O10">
            <v>1617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J11" t="str">
            <v>A 23</v>
          </cell>
          <cell r="K11" t="str">
            <v>足立 智一</v>
          </cell>
          <cell r="L11">
            <v>3</v>
          </cell>
          <cell r="M11" t="str">
            <v>明星</v>
          </cell>
          <cell r="N11" t="str">
            <v/>
          </cell>
          <cell r="O11">
            <v>1685</v>
          </cell>
          <cell r="P11" t="str">
            <v/>
          </cell>
          <cell r="Q11" t="str">
            <v/>
          </cell>
          <cell r="R11" t="str">
            <v/>
          </cell>
        </row>
        <row r="12">
          <cell r="J12" t="str">
            <v>A 639</v>
          </cell>
          <cell r="K12" t="str">
            <v>安徳 航輝</v>
          </cell>
          <cell r="L12">
            <v>3</v>
          </cell>
          <cell r="M12" t="str">
            <v>牟田山</v>
          </cell>
          <cell r="N12" t="str">
            <v/>
          </cell>
          <cell r="O12">
            <v>1727</v>
          </cell>
          <cell r="P12" t="str">
            <v/>
          </cell>
          <cell r="Q12" t="str">
            <v/>
          </cell>
          <cell r="R12" t="str">
            <v/>
          </cell>
        </row>
        <row r="13">
          <cell r="J13" t="str">
            <v>A 718</v>
          </cell>
          <cell r="K13" t="str">
            <v>大坪 幹尚</v>
          </cell>
          <cell r="L13">
            <v>3</v>
          </cell>
          <cell r="M13" t="str">
            <v>荒木</v>
          </cell>
          <cell r="N13" t="str">
            <v/>
          </cell>
          <cell r="O13">
            <v>1730</v>
          </cell>
          <cell r="P13" t="str">
            <v/>
          </cell>
          <cell r="Q13" t="str">
            <v/>
          </cell>
          <cell r="R13" t="str">
            <v/>
          </cell>
        </row>
        <row r="14">
          <cell r="J14">
            <v>604</v>
          </cell>
          <cell r="K14" t="str">
            <v>古賀 将滉</v>
          </cell>
          <cell r="L14">
            <v>3</v>
          </cell>
          <cell r="M14" t="str">
            <v>城島</v>
          </cell>
          <cell r="N14" t="str">
            <v/>
          </cell>
          <cell r="O14">
            <v>1885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 t="str">
            <v>A 720</v>
          </cell>
          <cell r="K15" t="str">
            <v>石場 勇祐</v>
          </cell>
          <cell r="L15">
            <v>3</v>
          </cell>
          <cell r="M15" t="str">
            <v>牟田山</v>
          </cell>
          <cell r="N15" t="str">
            <v/>
          </cell>
          <cell r="O15">
            <v>1988</v>
          </cell>
          <cell r="P15" t="str">
            <v/>
          </cell>
          <cell r="Q15">
            <v>1966</v>
          </cell>
          <cell r="R15" t="str">
            <v>-1.2</v>
          </cell>
        </row>
        <row r="16">
          <cell r="J16" t="str">
            <v>A 748</v>
          </cell>
          <cell r="K16" t="str">
            <v>前田　峻</v>
          </cell>
          <cell r="L16">
            <v>3</v>
          </cell>
          <cell r="M16" t="str">
            <v>諏訪</v>
          </cell>
          <cell r="N16" t="str">
            <v/>
          </cell>
          <cell r="O16">
            <v>2018</v>
          </cell>
          <cell r="P16" t="str">
            <v/>
          </cell>
          <cell r="Q16">
            <v>1947</v>
          </cell>
          <cell r="R16" t="str">
            <v>-1.2</v>
          </cell>
        </row>
        <row r="17">
          <cell r="J17" t="str">
            <v>A 826</v>
          </cell>
          <cell r="K17" t="str">
            <v>小笹晋太郎</v>
          </cell>
          <cell r="L17">
            <v>3</v>
          </cell>
          <cell r="M17" t="str">
            <v>良山</v>
          </cell>
          <cell r="N17" t="str">
            <v/>
          </cell>
          <cell r="O17">
            <v>2219</v>
          </cell>
          <cell r="P17" t="str">
            <v/>
          </cell>
          <cell r="Q17">
            <v>2075</v>
          </cell>
          <cell r="R17" t="str">
            <v>-1.8</v>
          </cell>
        </row>
      </sheetData>
      <sheetData sheetId="9">
        <row r="10">
          <cell r="N10" t="str">
            <v>宮ノ陣</v>
          </cell>
          <cell r="O10" t="str">
            <v>●</v>
          </cell>
          <cell r="P10">
            <v>4596</v>
          </cell>
          <cell r="Q10" t="str">
            <v/>
          </cell>
          <cell r="R10" t="str">
            <v/>
          </cell>
        </row>
        <row r="11">
          <cell r="N11" t="str">
            <v>城南</v>
          </cell>
          <cell r="O11" t="str">
            <v/>
          </cell>
          <cell r="P11">
            <v>4671</v>
          </cell>
          <cell r="Q11" t="str">
            <v>●</v>
          </cell>
          <cell r="R11">
            <v>4662</v>
          </cell>
        </row>
        <row r="12">
          <cell r="N12" t="str">
            <v>明星</v>
          </cell>
          <cell r="O12" t="str">
            <v/>
          </cell>
          <cell r="P12">
            <v>4760</v>
          </cell>
          <cell r="Q12" t="str">
            <v/>
          </cell>
          <cell r="R12" t="str">
            <v/>
          </cell>
        </row>
        <row r="13">
          <cell r="N13" t="str">
            <v>荒木</v>
          </cell>
          <cell r="O13" t="str">
            <v/>
          </cell>
          <cell r="P13">
            <v>4789</v>
          </cell>
          <cell r="Q13" t="str">
            <v/>
          </cell>
          <cell r="R13">
            <v>4780</v>
          </cell>
        </row>
        <row r="14">
          <cell r="N14" t="str">
            <v>城島</v>
          </cell>
          <cell r="O14" t="str">
            <v/>
          </cell>
          <cell r="P14">
            <v>4805</v>
          </cell>
          <cell r="Q14" t="str">
            <v/>
          </cell>
          <cell r="R14" t="str">
            <v/>
          </cell>
        </row>
        <row r="15">
          <cell r="N15" t="str">
            <v>牟田山</v>
          </cell>
          <cell r="O15" t="str">
            <v/>
          </cell>
          <cell r="P15">
            <v>4817</v>
          </cell>
          <cell r="Q15" t="str">
            <v/>
          </cell>
          <cell r="R15" t="str">
            <v/>
          </cell>
        </row>
        <row r="16">
          <cell r="N16" t="str">
            <v>高牟礼</v>
          </cell>
          <cell r="O16" t="str">
            <v/>
          </cell>
          <cell r="P16">
            <v>4923</v>
          </cell>
          <cell r="Q16" t="str">
            <v/>
          </cell>
          <cell r="R16">
            <v>4906</v>
          </cell>
        </row>
        <row r="17"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</sheetData>
      <sheetData sheetId="10">
        <row r="6">
          <cell r="D6" t="str">
            <v>田中 誠也</v>
          </cell>
          <cell r="E6">
            <v>3</v>
          </cell>
          <cell r="I6" t="str">
            <v>坂本 隼人</v>
          </cell>
          <cell r="J6">
            <v>2</v>
          </cell>
          <cell r="N6" t="str">
            <v>足立 智一</v>
          </cell>
          <cell r="O6">
            <v>3</v>
          </cell>
          <cell r="S6" t="str">
            <v>江崎 健人</v>
          </cell>
          <cell r="T6">
            <v>3</v>
          </cell>
        </row>
        <row r="7">
          <cell r="D7" t="str">
            <v>坂田 翔帆</v>
          </cell>
          <cell r="E7">
            <v>3</v>
          </cell>
          <cell r="I7" t="str">
            <v>増田 拓也</v>
          </cell>
          <cell r="J7">
            <v>3</v>
          </cell>
          <cell r="N7" t="str">
            <v>久冨 智弘</v>
          </cell>
          <cell r="O7">
            <v>3</v>
          </cell>
          <cell r="S7" t="str">
            <v>緒方 優仁</v>
          </cell>
          <cell r="T7">
            <v>3</v>
          </cell>
        </row>
        <row r="8">
          <cell r="D8" t="str">
            <v>西山欣史朗</v>
          </cell>
          <cell r="E8">
            <v>3</v>
          </cell>
          <cell r="I8" t="str">
            <v>田嶋 大暉</v>
          </cell>
          <cell r="J8">
            <v>2</v>
          </cell>
          <cell r="N8" t="str">
            <v>徳富 勇樹</v>
          </cell>
          <cell r="O8">
            <v>3</v>
          </cell>
          <cell r="S8" t="str">
            <v>古賀 大崇</v>
          </cell>
          <cell r="T8">
            <v>3</v>
          </cell>
        </row>
        <row r="9">
          <cell r="D9" t="str">
            <v>早田翔士郎</v>
          </cell>
          <cell r="E9">
            <v>3</v>
          </cell>
          <cell r="I9" t="str">
            <v>児玉 佳季</v>
          </cell>
          <cell r="J9">
            <v>3</v>
          </cell>
          <cell r="N9" t="str">
            <v>成田　碧</v>
          </cell>
          <cell r="O9">
            <v>3</v>
          </cell>
          <cell r="S9" t="str">
            <v>大坪 幹尚</v>
          </cell>
          <cell r="T9">
            <v>3</v>
          </cell>
        </row>
        <row r="17">
          <cell r="D17" t="str">
            <v>中島 智矢</v>
          </cell>
          <cell r="E17">
            <v>3</v>
          </cell>
          <cell r="I17" t="str">
            <v>瀬尾　翼</v>
          </cell>
          <cell r="J17">
            <v>3</v>
          </cell>
          <cell r="N17" t="str">
            <v>富田 航平</v>
          </cell>
          <cell r="O17">
            <v>3</v>
          </cell>
          <cell r="S17" t="str">
            <v/>
          </cell>
          <cell r="T17" t="str">
            <v/>
          </cell>
        </row>
        <row r="18">
          <cell r="D18" t="str">
            <v>橋口 健志</v>
          </cell>
          <cell r="E18">
            <v>3</v>
          </cell>
          <cell r="I18" t="str">
            <v>安徳 航輝</v>
          </cell>
          <cell r="J18">
            <v>3</v>
          </cell>
          <cell r="N18" t="str">
            <v>森永 源司</v>
          </cell>
          <cell r="O18">
            <v>3</v>
          </cell>
          <cell r="S18" t="str">
            <v/>
          </cell>
          <cell r="T18" t="str">
            <v/>
          </cell>
        </row>
        <row r="19">
          <cell r="D19" t="str">
            <v>喜多　崇</v>
          </cell>
          <cell r="E19">
            <v>3</v>
          </cell>
          <cell r="I19" t="str">
            <v>眞鍋 貴博</v>
          </cell>
          <cell r="J19">
            <v>3</v>
          </cell>
          <cell r="N19" t="str">
            <v>白川 雄介</v>
          </cell>
          <cell r="O19">
            <v>3</v>
          </cell>
          <cell r="S19" t="str">
            <v/>
          </cell>
          <cell r="T19" t="str">
            <v/>
          </cell>
        </row>
        <row r="20">
          <cell r="D20" t="str">
            <v>江崎健太郎</v>
          </cell>
          <cell r="E20">
            <v>3</v>
          </cell>
          <cell r="I20" t="str">
            <v>轟木　翔</v>
          </cell>
          <cell r="J20">
            <v>3</v>
          </cell>
          <cell r="N20" t="str">
            <v>山﨑 裕也</v>
          </cell>
          <cell r="O20">
            <v>3</v>
          </cell>
          <cell r="S20" t="str">
            <v/>
          </cell>
          <cell r="T20" t="str">
            <v/>
          </cell>
        </row>
      </sheetData>
      <sheetData sheetId="11">
        <row r="10">
          <cell r="I10" t="str">
            <v>A 854</v>
          </cell>
          <cell r="J10" t="str">
            <v>児玉 佳季</v>
          </cell>
          <cell r="K10">
            <v>3</v>
          </cell>
          <cell r="L10" t="str">
            <v>久･城南</v>
          </cell>
          <cell r="M10" t="str">
            <v/>
          </cell>
          <cell r="N10">
            <v>600</v>
          </cell>
          <cell r="O10" t="str">
            <v>+1.1</v>
          </cell>
        </row>
        <row r="11">
          <cell r="I11" t="str">
            <v>A 794</v>
          </cell>
          <cell r="J11" t="str">
            <v>轟木　翔</v>
          </cell>
          <cell r="K11">
            <v>3</v>
          </cell>
          <cell r="L11" t="str">
            <v>牟田山</v>
          </cell>
          <cell r="M11" t="str">
            <v/>
          </cell>
          <cell r="N11">
            <v>567</v>
          </cell>
          <cell r="O11" t="str">
            <v>-0.1</v>
          </cell>
        </row>
        <row r="12">
          <cell r="I12">
            <v>625</v>
          </cell>
          <cell r="J12" t="str">
            <v>久富 智弘</v>
          </cell>
          <cell r="K12">
            <v>3</v>
          </cell>
          <cell r="L12" t="str">
            <v>明星</v>
          </cell>
          <cell r="M12" t="str">
            <v/>
          </cell>
          <cell r="N12">
            <v>558</v>
          </cell>
          <cell r="O12" t="str">
            <v>+0.2</v>
          </cell>
        </row>
        <row r="13">
          <cell r="I13" t="str">
            <v>A 744</v>
          </cell>
          <cell r="J13" t="str">
            <v>古賀 貴裕</v>
          </cell>
          <cell r="K13">
            <v>3</v>
          </cell>
          <cell r="L13" t="str">
            <v>諏訪</v>
          </cell>
          <cell r="M13" t="str">
            <v/>
          </cell>
          <cell r="N13">
            <v>531</v>
          </cell>
          <cell r="O13" t="str">
            <v>+1.2</v>
          </cell>
        </row>
        <row r="14">
          <cell r="I14" t="str">
            <v>A 199</v>
          </cell>
          <cell r="J14" t="str">
            <v>武松 進彌</v>
          </cell>
          <cell r="K14">
            <v>2</v>
          </cell>
          <cell r="L14" t="str">
            <v>筑邦西</v>
          </cell>
          <cell r="M14" t="str">
            <v/>
          </cell>
          <cell r="N14">
            <v>531</v>
          </cell>
          <cell r="O14" t="str">
            <v>+1.0</v>
          </cell>
        </row>
        <row r="15">
          <cell r="I15" t="str">
            <v>A 156</v>
          </cell>
          <cell r="J15" t="str">
            <v>田嶋 大暉</v>
          </cell>
          <cell r="K15">
            <v>2</v>
          </cell>
          <cell r="L15" t="str">
            <v>久･城南</v>
          </cell>
          <cell r="M15" t="str">
            <v/>
          </cell>
          <cell r="N15">
            <v>527</v>
          </cell>
          <cell r="O15" t="str">
            <v>+1.1</v>
          </cell>
        </row>
        <row r="16">
          <cell r="I16">
            <v>626</v>
          </cell>
          <cell r="J16" t="str">
            <v>徳富 勇樹</v>
          </cell>
          <cell r="K16">
            <v>3</v>
          </cell>
          <cell r="L16" t="str">
            <v>明星</v>
          </cell>
          <cell r="M16" t="str">
            <v/>
          </cell>
          <cell r="N16">
            <v>522</v>
          </cell>
          <cell r="O16" t="str">
            <v>+1.3</v>
          </cell>
        </row>
        <row r="17">
          <cell r="I17" t="str">
            <v>A 97</v>
          </cell>
          <cell r="J17" t="str">
            <v>多久島輝弥</v>
          </cell>
          <cell r="K17">
            <v>2</v>
          </cell>
          <cell r="L17" t="str">
            <v>牟田山</v>
          </cell>
          <cell r="M17" t="str">
            <v/>
          </cell>
          <cell r="N17">
            <v>516</v>
          </cell>
          <cell r="O17" t="str">
            <v>±0.0</v>
          </cell>
        </row>
      </sheetData>
      <sheetData sheetId="12">
        <row r="10">
          <cell r="G10" t="str">
            <v>A 854</v>
          </cell>
          <cell r="H10" t="str">
            <v>児玉 佳季</v>
          </cell>
          <cell r="I10">
            <v>3</v>
          </cell>
          <cell r="J10" t="str">
            <v>久･城南</v>
          </cell>
          <cell r="K10" t="str">
            <v/>
          </cell>
          <cell r="L10">
            <v>170</v>
          </cell>
        </row>
        <row r="11">
          <cell r="G11">
            <v>604</v>
          </cell>
          <cell r="H11" t="str">
            <v>坂口裕一朗</v>
          </cell>
          <cell r="I11">
            <v>3</v>
          </cell>
          <cell r="J11" t="str">
            <v>城島</v>
          </cell>
          <cell r="K11" t="str">
            <v/>
          </cell>
          <cell r="L11">
            <v>163</v>
          </cell>
        </row>
        <row r="12">
          <cell r="G12" t="str">
            <v>A 96</v>
          </cell>
          <cell r="H12" t="str">
            <v>杉山 和哉</v>
          </cell>
          <cell r="I12">
            <v>2</v>
          </cell>
          <cell r="J12" t="str">
            <v>牟田山</v>
          </cell>
          <cell r="K12" t="str">
            <v/>
          </cell>
          <cell r="L12">
            <v>160</v>
          </cell>
        </row>
        <row r="13">
          <cell r="G13">
            <v>636</v>
          </cell>
          <cell r="H13" t="str">
            <v>阿世賀 僚</v>
          </cell>
          <cell r="I13">
            <v>3</v>
          </cell>
          <cell r="J13" t="str">
            <v>北野</v>
          </cell>
          <cell r="K13" t="str">
            <v/>
          </cell>
          <cell r="L13">
            <v>145</v>
          </cell>
        </row>
        <row r="14">
          <cell r="G14" t="str">
            <v>A 87</v>
          </cell>
          <cell r="H14" t="str">
            <v>樋口 世名</v>
          </cell>
          <cell r="I14">
            <v>2</v>
          </cell>
          <cell r="J14" t="str">
            <v>諏訪</v>
          </cell>
          <cell r="K14" t="str">
            <v/>
          </cell>
          <cell r="L14">
            <v>145</v>
          </cell>
        </row>
        <row r="15">
          <cell r="G15">
            <v>625</v>
          </cell>
          <cell r="H15" t="str">
            <v>下川 賢人</v>
          </cell>
          <cell r="I15">
            <v>3</v>
          </cell>
          <cell r="J15" t="str">
            <v>明星</v>
          </cell>
          <cell r="K15" t="str">
            <v/>
          </cell>
          <cell r="L15">
            <v>140</v>
          </cell>
        </row>
        <row r="16">
          <cell r="G16">
            <v>635</v>
          </cell>
          <cell r="H16" t="str">
            <v>四ヶ所知宏</v>
          </cell>
          <cell r="I16">
            <v>3</v>
          </cell>
          <cell r="J16" t="str">
            <v>北野</v>
          </cell>
          <cell r="K16" t="str">
            <v/>
          </cell>
          <cell r="L16">
            <v>140</v>
          </cell>
        </row>
        <row r="17">
          <cell r="G17" t="str">
            <v>A 101</v>
          </cell>
          <cell r="H17" t="str">
            <v>生越 雅章</v>
          </cell>
          <cell r="I17">
            <v>2</v>
          </cell>
          <cell r="J17" t="str">
            <v>牟田山</v>
          </cell>
          <cell r="K17" t="str">
            <v/>
          </cell>
          <cell r="L17">
            <v>140</v>
          </cell>
        </row>
      </sheetData>
      <sheetData sheetId="13">
        <row r="10">
          <cell r="G10" t="str">
            <v>A 751</v>
          </cell>
          <cell r="H10" t="str">
            <v>松嶋 恭平</v>
          </cell>
          <cell r="I10">
            <v>3</v>
          </cell>
          <cell r="J10" t="str">
            <v>諏訪</v>
          </cell>
          <cell r="K10" t="str">
            <v/>
          </cell>
          <cell r="L10">
            <v>1050</v>
          </cell>
        </row>
        <row r="11">
          <cell r="G11" t="str">
            <v>A 52</v>
          </cell>
          <cell r="H11" t="str">
            <v>古賀 正彦</v>
          </cell>
          <cell r="I11">
            <v>2</v>
          </cell>
          <cell r="J11" t="str">
            <v>荒木</v>
          </cell>
          <cell r="K11" t="str">
            <v/>
          </cell>
          <cell r="L11">
            <v>1008</v>
          </cell>
        </row>
        <row r="12">
          <cell r="G12" t="str">
            <v>A 716</v>
          </cell>
          <cell r="H12" t="str">
            <v>江崎 健人</v>
          </cell>
          <cell r="I12">
            <v>3</v>
          </cell>
          <cell r="J12" t="str">
            <v>荒木</v>
          </cell>
          <cell r="K12" t="str">
            <v/>
          </cell>
          <cell r="L12">
            <v>995</v>
          </cell>
        </row>
        <row r="13">
          <cell r="G13" t="str">
            <v>A 904</v>
          </cell>
          <cell r="H13" t="str">
            <v>田中 聡大</v>
          </cell>
          <cell r="I13">
            <v>3</v>
          </cell>
          <cell r="J13" t="str">
            <v>牟田山</v>
          </cell>
          <cell r="K13" t="str">
            <v/>
          </cell>
          <cell r="L13">
            <v>924</v>
          </cell>
        </row>
        <row r="14">
          <cell r="G14" t="str">
            <v>A 758</v>
          </cell>
          <cell r="H14" t="str">
            <v>原口 海成</v>
          </cell>
          <cell r="I14">
            <v>3</v>
          </cell>
          <cell r="J14" t="str">
            <v>良山</v>
          </cell>
          <cell r="K14" t="str">
            <v/>
          </cell>
          <cell r="L14">
            <v>922</v>
          </cell>
        </row>
        <row r="15">
          <cell r="G15" t="str">
            <v>A 760</v>
          </cell>
          <cell r="H15" t="str">
            <v>尾方 直也</v>
          </cell>
          <cell r="I15">
            <v>3</v>
          </cell>
          <cell r="J15" t="str">
            <v>良山</v>
          </cell>
          <cell r="K15" t="str">
            <v/>
          </cell>
          <cell r="L15">
            <v>882</v>
          </cell>
        </row>
        <row r="16">
          <cell r="G16" t="str">
            <v>A 151</v>
          </cell>
          <cell r="H16" t="str">
            <v>川原 良輔</v>
          </cell>
          <cell r="I16">
            <v>2</v>
          </cell>
          <cell r="J16" t="str">
            <v>久･城南</v>
          </cell>
          <cell r="K16" t="str">
            <v/>
          </cell>
          <cell r="L16">
            <v>875</v>
          </cell>
        </row>
        <row r="17">
          <cell r="G17">
            <v>605</v>
          </cell>
          <cell r="H17" t="str">
            <v>田中 総一</v>
          </cell>
          <cell r="I17">
            <v>3</v>
          </cell>
          <cell r="J17" t="str">
            <v>城島</v>
          </cell>
          <cell r="K17" t="str">
            <v/>
          </cell>
          <cell r="L17">
            <v>832</v>
          </cell>
        </row>
      </sheetData>
      <sheetData sheetId="14">
        <row r="6">
          <cell r="R6" t="str">
            <v>-1.4</v>
          </cell>
        </row>
        <row r="10">
          <cell r="J10" t="str">
            <v>A 245</v>
          </cell>
          <cell r="K10" t="str">
            <v>坂本 隼人</v>
          </cell>
          <cell r="L10">
            <v>2</v>
          </cell>
          <cell r="M10" t="str">
            <v>久･城南</v>
          </cell>
          <cell r="N10" t="str">
            <v/>
          </cell>
          <cell r="O10">
            <v>1591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J11" t="str">
            <v>A 50</v>
          </cell>
          <cell r="K11" t="str">
            <v>春日 友明</v>
          </cell>
          <cell r="L11">
            <v>2</v>
          </cell>
          <cell r="M11" t="str">
            <v>荒木</v>
          </cell>
          <cell r="N11" t="str">
            <v/>
          </cell>
          <cell r="O11">
            <v>1613</v>
          </cell>
          <cell r="P11" t="str">
            <v/>
          </cell>
          <cell r="Q11">
            <v>1606</v>
          </cell>
          <cell r="R11" t="str">
            <v>-0.8</v>
          </cell>
        </row>
        <row r="12">
          <cell r="J12" t="str">
            <v>A 97</v>
          </cell>
          <cell r="K12" t="str">
            <v>多久島輝弥</v>
          </cell>
          <cell r="L12">
            <v>2</v>
          </cell>
          <cell r="M12" t="str">
            <v>牟田山</v>
          </cell>
          <cell r="N12" t="str">
            <v/>
          </cell>
          <cell r="O12">
            <v>1682</v>
          </cell>
          <cell r="P12" t="str">
            <v/>
          </cell>
          <cell r="Q12" t="str">
            <v/>
          </cell>
          <cell r="R12" t="str">
            <v/>
          </cell>
        </row>
        <row r="13">
          <cell r="J13" t="str">
            <v>A 95</v>
          </cell>
          <cell r="K13" t="str">
            <v>杉元 海斗</v>
          </cell>
          <cell r="L13">
            <v>2</v>
          </cell>
          <cell r="M13" t="str">
            <v>牟田山</v>
          </cell>
          <cell r="N13" t="str">
            <v/>
          </cell>
          <cell r="O13">
            <v>1771</v>
          </cell>
          <cell r="P13" t="str">
            <v/>
          </cell>
          <cell r="Q13" t="str">
            <v/>
          </cell>
          <cell r="R13" t="str">
            <v/>
          </cell>
        </row>
        <row r="14">
          <cell r="J14" t="str">
            <v>A 252</v>
          </cell>
          <cell r="K14" t="str">
            <v>永田 將之</v>
          </cell>
          <cell r="L14">
            <v>2</v>
          </cell>
          <cell r="M14" t="str">
            <v>三潴</v>
          </cell>
          <cell r="N14" t="str">
            <v/>
          </cell>
          <cell r="O14">
            <v>1788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>
            <v>621</v>
          </cell>
          <cell r="K15" t="str">
            <v>中原 良太</v>
          </cell>
          <cell r="L15">
            <v>2</v>
          </cell>
          <cell r="M15" t="str">
            <v>諏訪</v>
          </cell>
          <cell r="N15" t="str">
            <v/>
          </cell>
          <cell r="O15">
            <v>1911</v>
          </cell>
          <cell r="P15" t="str">
            <v/>
          </cell>
          <cell r="Q15" t="str">
            <v/>
          </cell>
          <cell r="R15" t="str">
            <v/>
          </cell>
        </row>
        <row r="16">
          <cell r="J16" t="str">
            <v>A 329</v>
          </cell>
          <cell r="K16" t="str">
            <v>古賀 嵩章</v>
          </cell>
          <cell r="L16">
            <v>1</v>
          </cell>
          <cell r="M16" t="str">
            <v>諏訪</v>
          </cell>
          <cell r="N16" t="str">
            <v/>
          </cell>
          <cell r="O16">
            <v>2004</v>
          </cell>
          <cell r="P16" t="str">
            <v/>
          </cell>
          <cell r="Q16" t="str">
            <v/>
          </cell>
          <cell r="R16" t="str">
            <v/>
          </cell>
        </row>
        <row r="17">
          <cell r="J17" t="str">
            <v>A 202</v>
          </cell>
          <cell r="K17" t="str">
            <v>橋本 湧太</v>
          </cell>
          <cell r="L17">
            <v>2</v>
          </cell>
          <cell r="M17" t="str">
            <v>筑邦西</v>
          </cell>
          <cell r="N17" t="str">
            <v/>
          </cell>
          <cell r="O17">
            <v>2258</v>
          </cell>
          <cell r="P17" t="str">
            <v/>
          </cell>
          <cell r="Q17">
            <v>2186</v>
          </cell>
          <cell r="R17" t="str">
            <v>-0.8</v>
          </cell>
        </row>
      </sheetData>
      <sheetData sheetId="15">
        <row r="10">
          <cell r="N10" t="str">
            <v>牟田山</v>
          </cell>
          <cell r="O10" t="str">
            <v>●</v>
          </cell>
          <cell r="P10">
            <v>4894</v>
          </cell>
          <cell r="Q10" t="str">
            <v/>
          </cell>
          <cell r="R10" t="str">
            <v/>
          </cell>
        </row>
        <row r="11">
          <cell r="N11" t="str">
            <v>北野</v>
          </cell>
          <cell r="O11" t="str">
            <v/>
          </cell>
          <cell r="P11">
            <v>4997</v>
          </cell>
          <cell r="Q11" t="str">
            <v/>
          </cell>
          <cell r="R11" t="str">
            <v/>
          </cell>
        </row>
        <row r="12">
          <cell r="N12" t="str">
            <v>城島</v>
          </cell>
          <cell r="O12" t="str">
            <v/>
          </cell>
          <cell r="P12">
            <v>5090</v>
          </cell>
          <cell r="Q12" t="str">
            <v/>
          </cell>
          <cell r="R12" t="str">
            <v/>
          </cell>
        </row>
        <row r="13">
          <cell r="N13" t="str">
            <v>明星</v>
          </cell>
          <cell r="O13" t="str">
            <v/>
          </cell>
          <cell r="P13">
            <v>5218</v>
          </cell>
          <cell r="Q13" t="str">
            <v/>
          </cell>
          <cell r="R13" t="str">
            <v/>
          </cell>
        </row>
        <row r="14">
          <cell r="N14" t="str">
            <v>宮ノ陣</v>
          </cell>
          <cell r="O14" t="str">
            <v/>
          </cell>
          <cell r="P14">
            <v>5254</v>
          </cell>
          <cell r="Q14" t="str">
            <v/>
          </cell>
          <cell r="R14" t="str">
            <v/>
          </cell>
        </row>
        <row r="15">
          <cell r="N15" t="str">
            <v>三潴</v>
          </cell>
          <cell r="O15" t="str">
            <v/>
          </cell>
          <cell r="P15">
            <v>5300</v>
          </cell>
          <cell r="Q15" t="str">
            <v/>
          </cell>
          <cell r="R15" t="str">
            <v/>
          </cell>
        </row>
        <row r="16">
          <cell r="N16" t="str">
            <v>筑邦西</v>
          </cell>
          <cell r="O16" t="str">
            <v/>
          </cell>
          <cell r="P16">
            <v>5311</v>
          </cell>
          <cell r="Q16" t="str">
            <v/>
          </cell>
          <cell r="R16">
            <v>5278</v>
          </cell>
        </row>
        <row r="17">
          <cell r="N17" t="str">
            <v>良山</v>
          </cell>
          <cell r="O17" t="str">
            <v/>
          </cell>
          <cell r="P17">
            <v>5375</v>
          </cell>
          <cell r="Q17" t="str">
            <v/>
          </cell>
          <cell r="R17">
            <v>5371</v>
          </cell>
        </row>
      </sheetData>
      <sheetData sheetId="16">
        <row r="6">
          <cell r="D6" t="str">
            <v>表　健太</v>
          </cell>
          <cell r="E6">
            <v>2</v>
          </cell>
          <cell r="I6" t="str">
            <v>鹿子嶋稔貴</v>
          </cell>
          <cell r="J6">
            <v>2</v>
          </cell>
          <cell r="N6" t="str">
            <v>後藤 恭輔</v>
          </cell>
          <cell r="O6">
            <v>2</v>
          </cell>
          <cell r="S6" t="str">
            <v>上村 勇貴</v>
          </cell>
          <cell r="T6">
            <v>2</v>
          </cell>
        </row>
        <row r="7">
          <cell r="D7" t="str">
            <v>富谷 亮祐</v>
          </cell>
          <cell r="E7">
            <v>1</v>
          </cell>
          <cell r="I7" t="str">
            <v>梶原 大地</v>
          </cell>
          <cell r="J7">
            <v>1</v>
          </cell>
          <cell r="N7" t="str">
            <v>吉武 千勝</v>
          </cell>
          <cell r="O7">
            <v>1</v>
          </cell>
          <cell r="S7" t="str">
            <v>藤崎 優太</v>
          </cell>
          <cell r="T7">
            <v>1</v>
          </cell>
        </row>
        <row r="8">
          <cell r="D8" t="str">
            <v>髙木 喜一</v>
          </cell>
          <cell r="E8">
            <v>1</v>
          </cell>
          <cell r="I8" t="str">
            <v>四ヶ所昌宏</v>
          </cell>
          <cell r="J8">
            <v>1</v>
          </cell>
          <cell r="N8" t="str">
            <v>坂井 祐太</v>
          </cell>
          <cell r="O8">
            <v>1</v>
          </cell>
          <cell r="S8" t="str">
            <v>古賀 稔啓</v>
          </cell>
          <cell r="T8">
            <v>1</v>
          </cell>
        </row>
        <row r="9">
          <cell r="D9" t="str">
            <v>川嶋 卓也</v>
          </cell>
          <cell r="E9">
            <v>2</v>
          </cell>
          <cell r="I9" t="str">
            <v>村井 一穂</v>
          </cell>
          <cell r="J9">
            <v>2</v>
          </cell>
          <cell r="N9" t="str">
            <v>相京 頼輝</v>
          </cell>
          <cell r="O9">
            <v>2</v>
          </cell>
          <cell r="S9" t="str">
            <v>菊竹裕二朗</v>
          </cell>
          <cell r="T9">
            <v>2</v>
          </cell>
        </row>
        <row r="17">
          <cell r="D17" t="str">
            <v>大越 晃史</v>
          </cell>
          <cell r="E17">
            <v>2</v>
          </cell>
          <cell r="I17" t="str">
            <v>松尾 達矢</v>
          </cell>
          <cell r="J17">
            <v>2</v>
          </cell>
          <cell r="N17" t="str">
            <v>柿本 将太</v>
          </cell>
          <cell r="O17">
            <v>2</v>
          </cell>
          <cell r="S17" t="str">
            <v>田中 丈夢</v>
          </cell>
          <cell r="T17">
            <v>2</v>
          </cell>
        </row>
        <row r="18">
          <cell r="D18" t="str">
            <v>蒲池 諒伍</v>
          </cell>
          <cell r="E18">
            <v>1</v>
          </cell>
          <cell r="I18" t="str">
            <v>今村 祐太</v>
          </cell>
          <cell r="J18">
            <v>1</v>
          </cell>
          <cell r="N18" t="str">
            <v>坂口 卓巳</v>
          </cell>
          <cell r="O18">
            <v>1</v>
          </cell>
          <cell r="S18" t="str">
            <v>仲 龍之介</v>
          </cell>
          <cell r="T18">
            <v>1</v>
          </cell>
        </row>
        <row r="19">
          <cell r="D19" t="str">
            <v>松雪　悟</v>
          </cell>
          <cell r="E19">
            <v>1</v>
          </cell>
          <cell r="I19" t="str">
            <v>高三潴 洸</v>
          </cell>
          <cell r="J19">
            <v>1</v>
          </cell>
          <cell r="N19" t="str">
            <v>隈　俊弘</v>
          </cell>
          <cell r="O19">
            <v>1</v>
          </cell>
          <cell r="S19" t="str">
            <v>堀辺倫太郎</v>
          </cell>
          <cell r="T19">
            <v>1</v>
          </cell>
        </row>
        <row r="20">
          <cell r="D20" t="str">
            <v>重松 朋希</v>
          </cell>
          <cell r="E20">
            <v>2</v>
          </cell>
          <cell r="I20" t="str">
            <v>堤　達洋</v>
          </cell>
          <cell r="J20">
            <v>2</v>
          </cell>
          <cell r="N20" t="str">
            <v>武松 進彌</v>
          </cell>
          <cell r="O20">
            <v>2</v>
          </cell>
          <cell r="S20" t="str">
            <v>豊福 侑玖</v>
          </cell>
          <cell r="T20">
            <v>2</v>
          </cell>
        </row>
      </sheetData>
      <sheetData sheetId="17">
        <row r="6">
          <cell r="R6" t="str">
            <v>+1.5</v>
          </cell>
        </row>
        <row r="10">
          <cell r="J10" t="str">
            <v>A 334</v>
          </cell>
          <cell r="K10" t="str">
            <v>中村 政哉</v>
          </cell>
          <cell r="L10">
            <v>1</v>
          </cell>
          <cell r="M10" t="str">
            <v>諏訪</v>
          </cell>
          <cell r="N10" t="str">
            <v/>
          </cell>
          <cell r="O10">
            <v>1300</v>
          </cell>
          <cell r="P10" t="str">
            <v>●</v>
          </cell>
          <cell r="Q10">
            <v>1272</v>
          </cell>
          <cell r="R10" t="str">
            <v>+1.6</v>
          </cell>
        </row>
        <row r="11">
          <cell r="J11">
            <v>635</v>
          </cell>
          <cell r="K11" t="str">
            <v>辻　隼人</v>
          </cell>
          <cell r="L11">
            <v>1</v>
          </cell>
          <cell r="M11" t="str">
            <v>北野</v>
          </cell>
          <cell r="N11" t="str">
            <v/>
          </cell>
          <cell r="O11">
            <v>1312</v>
          </cell>
          <cell r="P11" t="str">
            <v/>
          </cell>
          <cell r="Q11">
            <v>1303</v>
          </cell>
          <cell r="R11" t="str">
            <v>+0.6</v>
          </cell>
        </row>
        <row r="12">
          <cell r="J12" t="str">
            <v>A 390</v>
          </cell>
          <cell r="K12" t="str">
            <v>江﨑 悠太</v>
          </cell>
          <cell r="L12">
            <v>1</v>
          </cell>
          <cell r="M12" t="str">
            <v>良山</v>
          </cell>
          <cell r="N12" t="str">
            <v/>
          </cell>
          <cell r="O12">
            <v>1315</v>
          </cell>
          <cell r="P12" t="str">
            <v/>
          </cell>
          <cell r="Q12">
            <v>1298</v>
          </cell>
          <cell r="R12" t="str">
            <v>-0.1</v>
          </cell>
        </row>
        <row r="13">
          <cell r="J13">
            <v>604</v>
          </cell>
          <cell r="K13" t="str">
            <v>吉武 千勝</v>
          </cell>
          <cell r="L13">
            <v>1</v>
          </cell>
          <cell r="M13" t="str">
            <v>城島</v>
          </cell>
          <cell r="N13" t="str">
            <v/>
          </cell>
          <cell r="O13">
            <v>1330</v>
          </cell>
          <cell r="P13" t="str">
            <v/>
          </cell>
          <cell r="Q13">
            <v>1320</v>
          </cell>
          <cell r="R13" t="str">
            <v>-0.1</v>
          </cell>
        </row>
        <row r="14">
          <cell r="J14" t="str">
            <v>A 385</v>
          </cell>
          <cell r="K14" t="str">
            <v>堀辺倫太郎</v>
          </cell>
          <cell r="L14">
            <v>1</v>
          </cell>
          <cell r="M14" t="str">
            <v>良山</v>
          </cell>
          <cell r="N14" t="str">
            <v/>
          </cell>
          <cell r="O14">
            <v>1343</v>
          </cell>
          <cell r="P14" t="str">
            <v/>
          </cell>
          <cell r="Q14">
            <v>1319</v>
          </cell>
          <cell r="R14" t="str">
            <v>-0.1</v>
          </cell>
        </row>
        <row r="15">
          <cell r="J15" t="str">
            <v>A 416</v>
          </cell>
          <cell r="K15" t="str">
            <v>角谷 秀士</v>
          </cell>
          <cell r="L15">
            <v>1</v>
          </cell>
          <cell r="M15" t="str">
            <v>附設</v>
          </cell>
          <cell r="N15" t="str">
            <v/>
          </cell>
          <cell r="O15">
            <v>1363</v>
          </cell>
          <cell r="P15" t="str">
            <v/>
          </cell>
          <cell r="Q15">
            <v>1357</v>
          </cell>
          <cell r="R15" t="str">
            <v>+1.6</v>
          </cell>
        </row>
        <row r="16">
          <cell r="J16" t="str">
            <v>A 344</v>
          </cell>
          <cell r="K16" t="str">
            <v>富谷 亮祐</v>
          </cell>
          <cell r="L16">
            <v>1</v>
          </cell>
          <cell r="M16" t="str">
            <v>牟田山</v>
          </cell>
          <cell r="N16" t="str">
            <v/>
          </cell>
          <cell r="O16">
            <v>1380</v>
          </cell>
          <cell r="P16" t="str">
            <v/>
          </cell>
          <cell r="Q16">
            <v>1346</v>
          </cell>
          <cell r="R16" t="str">
            <v>+1.6</v>
          </cell>
        </row>
        <row r="17">
          <cell r="J17" t="str">
            <v>A 349</v>
          </cell>
          <cell r="K17" t="str">
            <v>富松 夕貴</v>
          </cell>
          <cell r="L17">
            <v>1</v>
          </cell>
          <cell r="M17" t="str">
            <v>久･城南</v>
          </cell>
          <cell r="N17" t="str">
            <v/>
          </cell>
          <cell r="O17">
            <v>1388</v>
          </cell>
          <cell r="P17" t="str">
            <v/>
          </cell>
          <cell r="Q17">
            <v>1347</v>
          </cell>
          <cell r="R17" t="str">
            <v>+1.6</v>
          </cell>
        </row>
      </sheetData>
      <sheetData sheetId="18">
        <row r="6">
          <cell r="R6" t="str">
            <v>+0.2</v>
          </cell>
        </row>
        <row r="10">
          <cell r="J10" t="str">
            <v>A 931</v>
          </cell>
          <cell r="K10" t="str">
            <v>川嶋 卓也</v>
          </cell>
          <cell r="L10">
            <v>2</v>
          </cell>
          <cell r="M10" t="str">
            <v>牟田山</v>
          </cell>
          <cell r="N10" t="str">
            <v>●</v>
          </cell>
          <cell r="O10">
            <v>1171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J11" t="str">
            <v>A 84</v>
          </cell>
          <cell r="K11" t="str">
            <v>里村 幸紀</v>
          </cell>
          <cell r="L11">
            <v>2</v>
          </cell>
          <cell r="M11" t="str">
            <v>諏訪</v>
          </cell>
          <cell r="N11" t="str">
            <v>●</v>
          </cell>
          <cell r="O11">
            <v>1185</v>
          </cell>
          <cell r="P11" t="str">
            <v>●</v>
          </cell>
          <cell r="Q11">
            <v>1175</v>
          </cell>
          <cell r="R11" t="str">
            <v>±0.0</v>
          </cell>
        </row>
        <row r="12">
          <cell r="J12" t="str">
            <v>A 474</v>
          </cell>
          <cell r="K12" t="str">
            <v>高尾 優樹</v>
          </cell>
          <cell r="L12">
            <v>2</v>
          </cell>
          <cell r="M12" t="str">
            <v>屏水</v>
          </cell>
          <cell r="N12" t="str">
            <v/>
          </cell>
          <cell r="O12">
            <v>1217</v>
          </cell>
          <cell r="P12" t="str">
            <v>●</v>
          </cell>
          <cell r="Q12">
            <v>1212</v>
          </cell>
          <cell r="R12" t="str">
            <v>±0.0</v>
          </cell>
        </row>
        <row r="13">
          <cell r="J13" t="str">
            <v>A 54</v>
          </cell>
          <cell r="K13" t="str">
            <v>時里 健三</v>
          </cell>
          <cell r="L13">
            <v>2</v>
          </cell>
          <cell r="M13" t="str">
            <v>荒木</v>
          </cell>
          <cell r="N13" t="str">
            <v/>
          </cell>
          <cell r="O13">
            <v>1237</v>
          </cell>
          <cell r="P13" t="str">
            <v/>
          </cell>
          <cell r="Q13">
            <v>1225</v>
          </cell>
          <cell r="R13" t="str">
            <v>+0.3</v>
          </cell>
        </row>
        <row r="14">
          <cell r="J14" t="str">
            <v>A 50</v>
          </cell>
          <cell r="K14" t="str">
            <v>春日 友明</v>
          </cell>
          <cell r="L14">
            <v>2</v>
          </cell>
          <cell r="M14" t="str">
            <v>荒木</v>
          </cell>
          <cell r="N14" t="str">
            <v/>
          </cell>
          <cell r="O14">
            <v>1240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>
            <v>626</v>
          </cell>
          <cell r="K15" t="str">
            <v>菊竹裕二朗</v>
          </cell>
          <cell r="L15">
            <v>2</v>
          </cell>
          <cell r="M15" t="str">
            <v>明星</v>
          </cell>
          <cell r="N15" t="str">
            <v/>
          </cell>
          <cell r="O15">
            <v>1265</v>
          </cell>
          <cell r="P15" t="str">
            <v/>
          </cell>
          <cell r="Q15">
            <v>1265</v>
          </cell>
          <cell r="R15" t="str">
            <v>±0.0</v>
          </cell>
        </row>
        <row r="16">
          <cell r="J16" t="str">
            <v>A 245</v>
          </cell>
          <cell r="K16" t="str">
            <v>坂本 隼人</v>
          </cell>
          <cell r="L16">
            <v>2</v>
          </cell>
          <cell r="M16" t="str">
            <v>久･城南</v>
          </cell>
          <cell r="N16" t="str">
            <v/>
          </cell>
          <cell r="O16">
            <v>1276</v>
          </cell>
          <cell r="P16" t="str">
            <v/>
          </cell>
          <cell r="Q16">
            <v>1273</v>
          </cell>
          <cell r="R16" t="str">
            <v>±0.0</v>
          </cell>
        </row>
        <row r="17">
          <cell r="J17" t="str">
            <v>A 108</v>
          </cell>
          <cell r="K17" t="str">
            <v>石橋 昴大</v>
          </cell>
          <cell r="L17">
            <v>2</v>
          </cell>
          <cell r="M17" t="str">
            <v>牟田山</v>
          </cell>
          <cell r="N17" t="str">
            <v/>
          </cell>
          <cell r="O17">
            <v>1280</v>
          </cell>
          <cell r="P17" t="str">
            <v/>
          </cell>
          <cell r="Q17">
            <v>1273</v>
          </cell>
          <cell r="R17" t="str">
            <v>+0.3</v>
          </cell>
        </row>
      </sheetData>
      <sheetData sheetId="19">
        <row r="6">
          <cell r="R6" t="str">
            <v>-1.9</v>
          </cell>
        </row>
        <row r="10">
          <cell r="J10" t="str">
            <v>A 759</v>
          </cell>
          <cell r="K10" t="str">
            <v>畑瀬 友貴</v>
          </cell>
          <cell r="L10">
            <v>3</v>
          </cell>
          <cell r="M10" t="str">
            <v>良山</v>
          </cell>
          <cell r="N10" t="str">
            <v/>
          </cell>
          <cell r="O10">
            <v>1205</v>
          </cell>
          <cell r="P10" t="str">
            <v/>
          </cell>
          <cell r="Q10">
            <v>1190</v>
          </cell>
          <cell r="R10" t="str">
            <v>+0.6</v>
          </cell>
        </row>
        <row r="11">
          <cell r="J11">
            <v>635</v>
          </cell>
          <cell r="K11" t="str">
            <v>堀田 啓介</v>
          </cell>
          <cell r="L11">
            <v>3</v>
          </cell>
          <cell r="M11" t="str">
            <v>北野</v>
          </cell>
          <cell r="N11" t="str">
            <v/>
          </cell>
          <cell r="O11">
            <v>1220</v>
          </cell>
          <cell r="P11" t="str">
            <v/>
          </cell>
          <cell r="Q11" t="str">
            <v/>
          </cell>
          <cell r="R11" t="str">
            <v/>
          </cell>
        </row>
        <row r="12">
          <cell r="J12" t="str">
            <v>A 880</v>
          </cell>
          <cell r="K12" t="str">
            <v>古賀 一成</v>
          </cell>
          <cell r="L12">
            <v>3</v>
          </cell>
          <cell r="M12" t="str">
            <v>附設</v>
          </cell>
          <cell r="N12" t="str">
            <v/>
          </cell>
          <cell r="O12">
            <v>1221</v>
          </cell>
          <cell r="P12" t="str">
            <v/>
          </cell>
          <cell r="Q12">
            <v>1204</v>
          </cell>
          <cell r="R12" t="str">
            <v>+1.4</v>
          </cell>
        </row>
        <row r="13">
          <cell r="J13" t="str">
            <v>A 639</v>
          </cell>
          <cell r="K13" t="str">
            <v>安徳 航輝</v>
          </cell>
          <cell r="L13">
            <v>3</v>
          </cell>
          <cell r="M13" t="str">
            <v>牟田山</v>
          </cell>
          <cell r="N13" t="str">
            <v/>
          </cell>
          <cell r="O13">
            <v>1221</v>
          </cell>
          <cell r="P13" t="str">
            <v/>
          </cell>
          <cell r="Q13">
            <v>1198</v>
          </cell>
          <cell r="R13" t="str">
            <v>+0.6</v>
          </cell>
        </row>
        <row r="14">
          <cell r="J14" t="str">
            <v>A 746</v>
          </cell>
          <cell r="K14" t="str">
            <v>田代 考佑</v>
          </cell>
          <cell r="L14">
            <v>3</v>
          </cell>
          <cell r="M14" t="str">
            <v>諏訪</v>
          </cell>
          <cell r="N14" t="str">
            <v/>
          </cell>
          <cell r="O14">
            <v>1225</v>
          </cell>
          <cell r="P14" t="str">
            <v/>
          </cell>
          <cell r="Q14">
            <v>1206</v>
          </cell>
          <cell r="R14" t="str">
            <v>+1.4</v>
          </cell>
        </row>
        <row r="15">
          <cell r="J15">
            <v>610</v>
          </cell>
          <cell r="K15" t="str">
            <v>永田 湧穀</v>
          </cell>
          <cell r="L15">
            <v>3</v>
          </cell>
          <cell r="M15" t="str">
            <v>三潴</v>
          </cell>
          <cell r="N15" t="str">
            <v/>
          </cell>
          <cell r="O15">
            <v>1250</v>
          </cell>
          <cell r="P15" t="str">
            <v/>
          </cell>
          <cell r="Q15">
            <v>1246</v>
          </cell>
          <cell r="R15" t="str">
            <v>+0.5</v>
          </cell>
        </row>
        <row r="16">
          <cell r="J16">
            <v>605</v>
          </cell>
          <cell r="K16" t="str">
            <v>橋口 健志</v>
          </cell>
          <cell r="L16">
            <v>3</v>
          </cell>
          <cell r="M16" t="str">
            <v>城島</v>
          </cell>
          <cell r="N16" t="str">
            <v/>
          </cell>
          <cell r="O16">
            <v>1259</v>
          </cell>
          <cell r="P16" t="str">
            <v/>
          </cell>
          <cell r="Q16">
            <v>1240</v>
          </cell>
          <cell r="R16" t="str">
            <v>+0.5</v>
          </cell>
        </row>
        <row r="17"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</sheetData>
      <sheetData sheetId="20">
        <row r="10">
          <cell r="G10" t="str">
            <v>A 428</v>
          </cell>
          <cell r="H10" t="str">
            <v>末安 祥太</v>
          </cell>
          <cell r="I10">
            <v>1</v>
          </cell>
          <cell r="J10" t="str">
            <v>筑邦西</v>
          </cell>
          <cell r="K10" t="str">
            <v/>
          </cell>
          <cell r="L10">
            <v>44759</v>
          </cell>
        </row>
        <row r="11">
          <cell r="G11" t="str">
            <v>A 318</v>
          </cell>
          <cell r="H11" t="str">
            <v>相園 晃佑</v>
          </cell>
          <cell r="I11">
            <v>1</v>
          </cell>
          <cell r="J11" t="str">
            <v>北野</v>
          </cell>
          <cell r="K11" t="str">
            <v/>
          </cell>
          <cell r="L11">
            <v>45175</v>
          </cell>
        </row>
        <row r="12">
          <cell r="G12">
            <v>605</v>
          </cell>
          <cell r="H12" t="str">
            <v>石橋 慶樹</v>
          </cell>
          <cell r="I12">
            <v>1</v>
          </cell>
          <cell r="J12" t="str">
            <v>城島</v>
          </cell>
          <cell r="K12" t="str">
            <v/>
          </cell>
          <cell r="L12">
            <v>45984</v>
          </cell>
        </row>
        <row r="13">
          <cell r="G13" t="str">
            <v>A 424</v>
          </cell>
          <cell r="H13" t="str">
            <v>髙木 喜一</v>
          </cell>
          <cell r="I13">
            <v>1</v>
          </cell>
          <cell r="J13" t="str">
            <v>牟田山</v>
          </cell>
          <cell r="K13" t="str">
            <v/>
          </cell>
          <cell r="L13">
            <v>50308</v>
          </cell>
        </row>
        <row r="14">
          <cell r="G14" t="str">
            <v>A 410</v>
          </cell>
          <cell r="H14" t="str">
            <v>古賀 大夢</v>
          </cell>
          <cell r="I14">
            <v>1</v>
          </cell>
          <cell r="J14" t="str">
            <v>荒木</v>
          </cell>
          <cell r="K14" t="str">
            <v/>
          </cell>
          <cell r="L14">
            <v>50525</v>
          </cell>
        </row>
        <row r="15">
          <cell r="G15">
            <v>625</v>
          </cell>
          <cell r="H15" t="str">
            <v>馬場 大和</v>
          </cell>
          <cell r="I15">
            <v>1</v>
          </cell>
          <cell r="J15" t="str">
            <v>明星</v>
          </cell>
          <cell r="K15" t="str">
            <v/>
          </cell>
          <cell r="L15">
            <v>51051</v>
          </cell>
        </row>
        <row r="16">
          <cell r="G16" t="str">
            <v>A 328</v>
          </cell>
          <cell r="H16" t="str">
            <v>中野 覚弥</v>
          </cell>
          <cell r="I16">
            <v>1</v>
          </cell>
          <cell r="J16" t="str">
            <v>田主丸</v>
          </cell>
          <cell r="K16" t="str">
            <v/>
          </cell>
          <cell r="L16">
            <v>51485</v>
          </cell>
        </row>
        <row r="17">
          <cell r="G17">
            <v>626</v>
          </cell>
          <cell r="H17" t="str">
            <v>古賀 稔啓</v>
          </cell>
          <cell r="I17">
            <v>1</v>
          </cell>
          <cell r="J17" t="str">
            <v>明星</v>
          </cell>
          <cell r="K17" t="str">
            <v/>
          </cell>
          <cell r="L17">
            <v>51536</v>
          </cell>
        </row>
      </sheetData>
      <sheetData sheetId="21">
        <row r="10">
          <cell r="G10" t="str">
            <v>A 197</v>
          </cell>
          <cell r="H10" t="str">
            <v>平尾 城次</v>
          </cell>
          <cell r="I10">
            <v>2</v>
          </cell>
          <cell r="J10" t="str">
            <v>筑邦西</v>
          </cell>
          <cell r="K10" t="str">
            <v/>
          </cell>
          <cell r="L10">
            <v>43349</v>
          </cell>
        </row>
        <row r="11">
          <cell r="G11" t="str">
            <v>A 155</v>
          </cell>
          <cell r="H11" t="str">
            <v>髙園 真徳</v>
          </cell>
          <cell r="I11">
            <v>2</v>
          </cell>
          <cell r="J11" t="str">
            <v>久･城南</v>
          </cell>
          <cell r="K11" t="str">
            <v/>
          </cell>
          <cell r="L11">
            <v>43590</v>
          </cell>
        </row>
        <row r="12">
          <cell r="G12">
            <v>600</v>
          </cell>
          <cell r="H12" t="str">
            <v>迫　直人</v>
          </cell>
          <cell r="I12">
            <v>2</v>
          </cell>
          <cell r="J12" t="str">
            <v>荒木</v>
          </cell>
          <cell r="K12" t="str">
            <v/>
          </cell>
          <cell r="L12">
            <v>43765</v>
          </cell>
        </row>
        <row r="13">
          <cell r="G13" t="str">
            <v>A 948</v>
          </cell>
          <cell r="H13" t="str">
            <v>宮崎 拓武</v>
          </cell>
          <cell r="I13">
            <v>2</v>
          </cell>
          <cell r="J13" t="str">
            <v>宮ノ陣</v>
          </cell>
          <cell r="K13" t="str">
            <v/>
          </cell>
          <cell r="L13">
            <v>44187</v>
          </cell>
        </row>
        <row r="14">
          <cell r="G14">
            <v>604</v>
          </cell>
          <cell r="H14" t="str">
            <v>江島 誠也</v>
          </cell>
          <cell r="I14">
            <v>2</v>
          </cell>
          <cell r="J14" t="str">
            <v>城島</v>
          </cell>
          <cell r="K14" t="str">
            <v/>
          </cell>
          <cell r="L14">
            <v>44430</v>
          </cell>
        </row>
        <row r="15">
          <cell r="G15" t="str">
            <v>A 110</v>
          </cell>
          <cell r="H15" t="str">
            <v>古賀 旅人</v>
          </cell>
          <cell r="I15">
            <v>2</v>
          </cell>
          <cell r="J15" t="str">
            <v>牟田山</v>
          </cell>
          <cell r="K15" t="str">
            <v/>
          </cell>
          <cell r="L15">
            <v>44899</v>
          </cell>
        </row>
        <row r="16">
          <cell r="G16" t="str">
            <v>A 218</v>
          </cell>
          <cell r="H16" t="str">
            <v>金堂円太郎</v>
          </cell>
          <cell r="I16">
            <v>2</v>
          </cell>
          <cell r="J16" t="str">
            <v>附設</v>
          </cell>
          <cell r="K16" t="str">
            <v/>
          </cell>
          <cell r="L16">
            <v>45068</v>
          </cell>
        </row>
        <row r="17">
          <cell r="G17" t="str">
            <v>A 203</v>
          </cell>
          <cell r="H17" t="str">
            <v>小川 聖人</v>
          </cell>
          <cell r="I17">
            <v>2</v>
          </cell>
          <cell r="J17" t="str">
            <v>筑邦西</v>
          </cell>
          <cell r="K17" t="str">
            <v/>
          </cell>
          <cell r="L17">
            <v>45163</v>
          </cell>
        </row>
      </sheetData>
      <sheetData sheetId="22">
        <row r="10">
          <cell r="G10" t="str">
            <v>A 255</v>
          </cell>
          <cell r="H10" t="str">
            <v>大石 恭輔</v>
          </cell>
          <cell r="I10">
            <v>3</v>
          </cell>
          <cell r="J10" t="str">
            <v>宮ノ陣</v>
          </cell>
          <cell r="K10" t="str">
            <v/>
          </cell>
          <cell r="L10">
            <v>4331</v>
          </cell>
        </row>
        <row r="11">
          <cell r="G11">
            <v>630</v>
          </cell>
          <cell r="H11" t="str">
            <v>柴尾 海人</v>
          </cell>
          <cell r="I11">
            <v>3</v>
          </cell>
          <cell r="J11" t="str">
            <v>宮ノ陣</v>
          </cell>
          <cell r="K11" t="str">
            <v/>
          </cell>
          <cell r="L11">
            <v>4334</v>
          </cell>
        </row>
        <row r="12">
          <cell r="G12" t="str">
            <v>A 821</v>
          </cell>
          <cell r="H12" t="str">
            <v>川原 一晃</v>
          </cell>
          <cell r="I12">
            <v>3</v>
          </cell>
          <cell r="J12" t="str">
            <v>筑邦西</v>
          </cell>
          <cell r="K12" t="str">
            <v/>
          </cell>
          <cell r="L12">
            <v>4354</v>
          </cell>
        </row>
        <row r="13">
          <cell r="G13">
            <v>625</v>
          </cell>
          <cell r="H13" t="str">
            <v>丸茂 航祐</v>
          </cell>
          <cell r="I13">
            <v>3</v>
          </cell>
          <cell r="J13" t="str">
            <v>明星</v>
          </cell>
          <cell r="K13" t="str">
            <v/>
          </cell>
          <cell r="L13">
            <v>4418</v>
          </cell>
        </row>
        <row r="14">
          <cell r="G14">
            <v>619</v>
          </cell>
          <cell r="H14" t="str">
            <v>井上 陽介</v>
          </cell>
          <cell r="I14">
            <v>3</v>
          </cell>
          <cell r="J14" t="str">
            <v>牟田山</v>
          </cell>
          <cell r="K14" t="str">
            <v/>
          </cell>
          <cell r="L14">
            <v>4422</v>
          </cell>
        </row>
        <row r="15">
          <cell r="G15">
            <v>625</v>
          </cell>
          <cell r="H15" t="str">
            <v>井上 航貴</v>
          </cell>
          <cell r="I15">
            <v>3</v>
          </cell>
          <cell r="J15" t="str">
            <v>明星</v>
          </cell>
          <cell r="K15" t="str">
            <v/>
          </cell>
          <cell r="L15">
            <v>4423</v>
          </cell>
        </row>
        <row r="16">
          <cell r="G16" t="str">
            <v>A 819</v>
          </cell>
          <cell r="H16" t="str">
            <v>今里 文弥</v>
          </cell>
          <cell r="I16">
            <v>3</v>
          </cell>
          <cell r="J16" t="str">
            <v>筑邦西</v>
          </cell>
          <cell r="K16" t="str">
            <v/>
          </cell>
          <cell r="L16">
            <v>4439</v>
          </cell>
        </row>
        <row r="17">
          <cell r="G17" t="str">
            <v>A 704</v>
          </cell>
          <cell r="H17" t="str">
            <v>田嶋 勇気</v>
          </cell>
          <cell r="I17">
            <v>3</v>
          </cell>
          <cell r="J17" t="str">
            <v>北野</v>
          </cell>
          <cell r="K17" t="str">
            <v/>
          </cell>
          <cell r="L17">
            <v>4480</v>
          </cell>
        </row>
      </sheetData>
      <sheetData sheetId="23">
        <row r="10">
          <cell r="I10" t="str">
            <v>A 794</v>
          </cell>
          <cell r="J10" t="str">
            <v>轟木　翔</v>
          </cell>
          <cell r="K10">
            <v>3</v>
          </cell>
          <cell r="L10" t="str">
            <v>牟田山</v>
          </cell>
          <cell r="M10" t="str">
            <v/>
          </cell>
          <cell r="N10">
            <v>1203</v>
          </cell>
          <cell r="O10" t="str">
            <v>-2.6</v>
          </cell>
        </row>
        <row r="11">
          <cell r="I11" t="str">
            <v>A 23</v>
          </cell>
          <cell r="J11" t="str">
            <v>足立 智一</v>
          </cell>
          <cell r="K11">
            <v>3</v>
          </cell>
          <cell r="L11" t="str">
            <v>明星</v>
          </cell>
          <cell r="M11" t="str">
            <v/>
          </cell>
          <cell r="N11">
            <v>1126</v>
          </cell>
          <cell r="O11" t="str">
            <v>±0.0</v>
          </cell>
        </row>
        <row r="12">
          <cell r="I12" t="str">
            <v>A 744</v>
          </cell>
          <cell r="J12" t="str">
            <v>古賀 貴裕</v>
          </cell>
          <cell r="K12">
            <v>3</v>
          </cell>
          <cell r="L12" t="str">
            <v>諏訪</v>
          </cell>
          <cell r="M12" t="str">
            <v/>
          </cell>
          <cell r="N12">
            <v>1103</v>
          </cell>
          <cell r="O12" t="str">
            <v>-0.6</v>
          </cell>
        </row>
        <row r="13">
          <cell r="I13" t="str">
            <v>A 625</v>
          </cell>
          <cell r="J13" t="str">
            <v>井上 航貴</v>
          </cell>
          <cell r="K13">
            <v>3</v>
          </cell>
          <cell r="L13" t="str">
            <v>明星</v>
          </cell>
          <cell r="M13" t="str">
            <v/>
          </cell>
          <cell r="N13">
            <v>1078</v>
          </cell>
          <cell r="O13" t="str">
            <v>-0.2</v>
          </cell>
        </row>
        <row r="14">
          <cell r="I14" t="str">
            <v>A 748</v>
          </cell>
          <cell r="J14" t="str">
            <v>前田　峻</v>
          </cell>
          <cell r="K14">
            <v>3</v>
          </cell>
          <cell r="L14" t="str">
            <v>諏訪</v>
          </cell>
          <cell r="M14" t="str">
            <v/>
          </cell>
          <cell r="N14">
            <v>1033</v>
          </cell>
          <cell r="O14" t="str">
            <v>+0.6</v>
          </cell>
        </row>
        <row r="15">
          <cell r="I15" t="str">
            <v>A 720</v>
          </cell>
          <cell r="J15" t="str">
            <v>石場 勇祐</v>
          </cell>
          <cell r="K15">
            <v>3</v>
          </cell>
          <cell r="L15" t="str">
            <v>牟田山</v>
          </cell>
          <cell r="M15" t="str">
            <v/>
          </cell>
          <cell r="N15">
            <v>1032</v>
          </cell>
          <cell r="O15" t="str">
            <v>±0.0</v>
          </cell>
        </row>
        <row r="16"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>±0.0</v>
          </cell>
        </row>
        <row r="17"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>±0.0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区申込"/>
      <sheetName val="登録№"/>
      <sheetName val="要項・得点"/>
      <sheetName val="一覧表"/>
      <sheetName val="200m"/>
      <sheetName val="1500m"/>
      <sheetName val="100mH"/>
      <sheetName val="4×100mR"/>
      <sheetName val="4×100mR 選手名"/>
      <sheetName val="走幅跳"/>
      <sheetName val="走高跳"/>
      <sheetName val="砲丸投"/>
      <sheetName val="低80mH"/>
      <sheetName val="低4×100mR"/>
      <sheetName val="低4×100mR 選手名"/>
      <sheetName val="1年100m"/>
      <sheetName val="2年100m"/>
      <sheetName val="3年100m"/>
      <sheetName val="1年800m"/>
      <sheetName val="2年800m"/>
      <sheetName val="3年800m"/>
    </sheetNames>
    <sheetDataSet>
      <sheetData sheetId="2">
        <row r="4">
          <cell r="C4" t="str">
            <v>久留米市中学校夏季陸上競技大会</v>
          </cell>
        </row>
        <row r="5">
          <cell r="C5">
            <v>2010</v>
          </cell>
          <cell r="E5">
            <v>6</v>
          </cell>
          <cell r="G5">
            <v>10</v>
          </cell>
          <cell r="I5" t="str">
            <v>木</v>
          </cell>
        </row>
        <row r="6">
          <cell r="C6" t="str">
            <v>晴れ</v>
          </cell>
          <cell r="O6" t="str">
            <v>筑邦西</v>
          </cell>
          <cell r="P6">
            <v>72</v>
          </cell>
        </row>
        <row r="7">
          <cell r="C7" t="str">
            <v>久留米市中学校体育連盟</v>
          </cell>
          <cell r="O7" t="str">
            <v>牟田山</v>
          </cell>
          <cell r="P7">
            <v>50</v>
          </cell>
        </row>
        <row r="8">
          <cell r="C8" t="str">
            <v>久留米市教育委員会</v>
          </cell>
          <cell r="O8" t="str">
            <v>城南</v>
          </cell>
          <cell r="P8">
            <v>40</v>
          </cell>
        </row>
        <row r="9">
          <cell r="C9" t="str">
            <v>久留米市陸上競技協会</v>
          </cell>
          <cell r="O9" t="str">
            <v>宮ノ陣</v>
          </cell>
          <cell r="P9">
            <v>39</v>
          </cell>
        </row>
        <row r="10">
          <cell r="O10" t="str">
            <v>良山</v>
          </cell>
          <cell r="P10">
            <v>22</v>
          </cell>
        </row>
        <row r="11">
          <cell r="C11" t="str">
            <v>久留米総合スポーツセンター　県立陸上競技場</v>
          </cell>
          <cell r="O11" t="str">
            <v>高牟礼</v>
          </cell>
          <cell r="P11">
            <v>21</v>
          </cell>
        </row>
        <row r="12">
          <cell r="C12" t="str">
            <v>平田 末男</v>
          </cell>
          <cell r="O12" t="str">
            <v>明星</v>
          </cell>
          <cell r="P12">
            <v>20</v>
          </cell>
        </row>
        <row r="13">
          <cell r="C13" t="str">
            <v>中野　恵三</v>
          </cell>
          <cell r="O13" t="str">
            <v>田主丸</v>
          </cell>
          <cell r="P13">
            <v>12</v>
          </cell>
        </row>
        <row r="14">
          <cell r="E14" t="str">
            <v>椛島 紀尚</v>
          </cell>
        </row>
        <row r="15">
          <cell r="E15" t="str">
            <v>寺松 峯次</v>
          </cell>
        </row>
        <row r="16">
          <cell r="C16" t="str">
            <v>大石　芳子</v>
          </cell>
        </row>
      </sheetData>
      <sheetData sheetId="4">
        <row r="6">
          <cell r="R6" t="str">
            <v>+1.5</v>
          </cell>
        </row>
        <row r="10">
          <cell r="J10" t="str">
            <v>A 598</v>
          </cell>
          <cell r="K10" t="str">
            <v>片山 晴日</v>
          </cell>
          <cell r="L10">
            <v>3</v>
          </cell>
          <cell r="M10" t="str">
            <v>久･城南</v>
          </cell>
          <cell r="N10" t="str">
            <v/>
          </cell>
          <cell r="O10">
            <v>2682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J11" t="str">
            <v>A 550</v>
          </cell>
          <cell r="K11" t="str">
            <v>野口　萌</v>
          </cell>
          <cell r="L11">
            <v>3</v>
          </cell>
          <cell r="M11" t="str">
            <v>高牟礼</v>
          </cell>
          <cell r="N11" t="str">
            <v/>
          </cell>
          <cell r="O11">
            <v>2738</v>
          </cell>
          <cell r="P11" t="str">
            <v/>
          </cell>
          <cell r="Q11" t="str">
            <v/>
          </cell>
          <cell r="R11" t="str">
            <v/>
          </cell>
        </row>
        <row r="12">
          <cell r="J12" t="str">
            <v>A 568</v>
          </cell>
          <cell r="K12" t="str">
            <v>江﨑 優理</v>
          </cell>
          <cell r="L12">
            <v>3</v>
          </cell>
          <cell r="M12" t="str">
            <v>筑邦西</v>
          </cell>
          <cell r="N12" t="str">
            <v/>
          </cell>
          <cell r="O12">
            <v>2746</v>
          </cell>
          <cell r="P12" t="str">
            <v/>
          </cell>
          <cell r="Q12" t="str">
            <v/>
          </cell>
          <cell r="R12" t="str">
            <v/>
          </cell>
        </row>
        <row r="13">
          <cell r="J13" t="str">
            <v>A 525</v>
          </cell>
          <cell r="K13" t="str">
            <v>西見 泉美</v>
          </cell>
          <cell r="L13">
            <v>3</v>
          </cell>
          <cell r="M13" t="str">
            <v>良山</v>
          </cell>
          <cell r="N13" t="str">
            <v/>
          </cell>
          <cell r="O13">
            <v>2752</v>
          </cell>
          <cell r="P13" t="str">
            <v/>
          </cell>
          <cell r="Q13" t="str">
            <v/>
          </cell>
          <cell r="R13" t="str">
            <v/>
          </cell>
        </row>
        <row r="14">
          <cell r="J14" t="str">
            <v>A 748</v>
          </cell>
          <cell r="K14" t="str">
            <v>田中 瑞紀</v>
          </cell>
          <cell r="L14">
            <v>2</v>
          </cell>
          <cell r="M14" t="str">
            <v>牟田山</v>
          </cell>
          <cell r="N14" t="str">
            <v/>
          </cell>
          <cell r="O14">
            <v>2845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 t="str">
            <v>A 653</v>
          </cell>
          <cell r="K15" t="str">
            <v>岩佐 彩弥</v>
          </cell>
          <cell r="L15">
            <v>3</v>
          </cell>
          <cell r="M15" t="str">
            <v>良山</v>
          </cell>
          <cell r="N15" t="str">
            <v/>
          </cell>
          <cell r="O15">
            <v>2849</v>
          </cell>
          <cell r="P15" t="str">
            <v/>
          </cell>
          <cell r="Q15" t="str">
            <v/>
          </cell>
          <cell r="R15" t="str">
            <v/>
          </cell>
        </row>
        <row r="16">
          <cell r="J16" t="str">
            <v>A 499</v>
          </cell>
          <cell r="K16" t="str">
            <v>牟田 妃那</v>
          </cell>
          <cell r="L16">
            <v>3</v>
          </cell>
          <cell r="M16" t="str">
            <v>田主丸</v>
          </cell>
          <cell r="N16" t="str">
            <v/>
          </cell>
          <cell r="O16">
            <v>2861</v>
          </cell>
          <cell r="P16" t="str">
            <v/>
          </cell>
          <cell r="Q16" t="str">
            <v/>
          </cell>
          <cell r="R16" t="str">
            <v/>
          </cell>
        </row>
        <row r="17">
          <cell r="J17" t="str">
            <v>A 435</v>
          </cell>
          <cell r="K17" t="str">
            <v>吉川 もえ</v>
          </cell>
          <cell r="L17">
            <v>3</v>
          </cell>
          <cell r="M17" t="str">
            <v>宮ノ陣</v>
          </cell>
          <cell r="N17" t="str">
            <v/>
          </cell>
          <cell r="O17">
            <v>2984</v>
          </cell>
          <cell r="P17" t="str">
            <v/>
          </cell>
          <cell r="Q17" t="str">
            <v/>
          </cell>
          <cell r="R17" t="str">
            <v/>
          </cell>
        </row>
      </sheetData>
      <sheetData sheetId="5">
        <row r="10">
          <cell r="G10" t="str">
            <v>A 573</v>
          </cell>
          <cell r="H10" t="str">
            <v>河口　恵</v>
          </cell>
          <cell r="I10">
            <v>3</v>
          </cell>
          <cell r="J10" t="str">
            <v>筑邦西</v>
          </cell>
          <cell r="K10" t="str">
            <v>●</v>
          </cell>
          <cell r="L10">
            <v>44995</v>
          </cell>
        </row>
        <row r="11">
          <cell r="G11" t="str">
            <v>A 569</v>
          </cell>
          <cell r="H11" t="str">
            <v>仲　優美</v>
          </cell>
          <cell r="I11">
            <v>3</v>
          </cell>
          <cell r="J11" t="str">
            <v>筑邦西</v>
          </cell>
          <cell r="K11" t="str">
            <v>●</v>
          </cell>
          <cell r="L11">
            <v>45794</v>
          </cell>
        </row>
        <row r="12">
          <cell r="G12" t="str">
            <v>A 594</v>
          </cell>
          <cell r="H12" t="str">
            <v>今井 夏子</v>
          </cell>
          <cell r="I12">
            <v>3</v>
          </cell>
          <cell r="J12" t="str">
            <v>久･城南</v>
          </cell>
          <cell r="K12" t="str">
            <v/>
          </cell>
          <cell r="L12">
            <v>50303</v>
          </cell>
        </row>
        <row r="13">
          <cell r="G13" t="str">
            <v>A 547</v>
          </cell>
          <cell r="H13" t="str">
            <v>高石 理沙</v>
          </cell>
          <cell r="I13">
            <v>3</v>
          </cell>
          <cell r="J13" t="str">
            <v>高牟礼</v>
          </cell>
          <cell r="K13" t="str">
            <v/>
          </cell>
          <cell r="L13">
            <v>50715</v>
          </cell>
        </row>
        <row r="14">
          <cell r="G14" t="str">
            <v>A 28</v>
          </cell>
          <cell r="H14" t="str">
            <v>古賀 清華</v>
          </cell>
          <cell r="I14">
            <v>2</v>
          </cell>
          <cell r="J14" t="str">
            <v>江南</v>
          </cell>
          <cell r="K14" t="str">
            <v/>
          </cell>
          <cell r="L14">
            <v>50742</v>
          </cell>
        </row>
        <row r="15">
          <cell r="G15" t="str">
            <v>A 419</v>
          </cell>
          <cell r="H15" t="str">
            <v>鹿毛 千穂</v>
          </cell>
          <cell r="I15">
            <v>3</v>
          </cell>
          <cell r="J15" t="str">
            <v>牟田山</v>
          </cell>
          <cell r="K15" t="str">
            <v/>
          </cell>
          <cell r="L15">
            <v>51034</v>
          </cell>
        </row>
        <row r="16">
          <cell r="G16" t="str">
            <v>A 25</v>
          </cell>
          <cell r="H16" t="str">
            <v>冨保 茉由</v>
          </cell>
          <cell r="I16">
            <v>2</v>
          </cell>
          <cell r="J16" t="str">
            <v>久･城南</v>
          </cell>
          <cell r="K16" t="str">
            <v/>
          </cell>
          <cell r="L16">
            <v>52986</v>
          </cell>
        </row>
        <row r="17">
          <cell r="G17" t="str">
            <v>A 744</v>
          </cell>
          <cell r="H17" t="str">
            <v>田久保 恵</v>
          </cell>
          <cell r="I17">
            <v>2</v>
          </cell>
          <cell r="J17" t="str">
            <v>諏訪</v>
          </cell>
          <cell r="K17" t="str">
            <v/>
          </cell>
          <cell r="L17">
            <v>53556</v>
          </cell>
        </row>
      </sheetData>
      <sheetData sheetId="6">
        <row r="6">
          <cell r="R6" t="str">
            <v>+0.5</v>
          </cell>
        </row>
        <row r="10">
          <cell r="J10" t="str">
            <v>A 598</v>
          </cell>
          <cell r="K10" t="str">
            <v>片山 晴日</v>
          </cell>
          <cell r="L10">
            <v>3</v>
          </cell>
          <cell r="M10" t="str">
            <v>久･城南</v>
          </cell>
          <cell r="N10" t="str">
            <v>●</v>
          </cell>
          <cell r="O10">
            <v>1527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J11" t="str">
            <v>A 568</v>
          </cell>
          <cell r="K11" t="str">
            <v>江﨑 優理</v>
          </cell>
          <cell r="L11">
            <v>3</v>
          </cell>
          <cell r="M11" t="str">
            <v>筑邦西</v>
          </cell>
          <cell r="N11" t="str">
            <v/>
          </cell>
          <cell r="O11">
            <v>1541</v>
          </cell>
          <cell r="P11" t="str">
            <v/>
          </cell>
          <cell r="Q11" t="str">
            <v/>
          </cell>
          <cell r="R11" t="str">
            <v/>
          </cell>
        </row>
        <row r="12">
          <cell r="J12" t="str">
            <v>A 599</v>
          </cell>
          <cell r="K12" t="str">
            <v>弓削 歩美</v>
          </cell>
          <cell r="L12">
            <v>3</v>
          </cell>
          <cell r="M12" t="str">
            <v>久･城南</v>
          </cell>
          <cell r="N12" t="str">
            <v/>
          </cell>
          <cell r="O12">
            <v>1569</v>
          </cell>
          <cell r="P12" t="str">
            <v/>
          </cell>
          <cell r="Q12" t="str">
            <v/>
          </cell>
          <cell r="R12" t="str">
            <v/>
          </cell>
        </row>
        <row r="13">
          <cell r="J13" t="str">
            <v>A 438</v>
          </cell>
          <cell r="K13" t="str">
            <v>久保山 栞</v>
          </cell>
          <cell r="L13">
            <v>3</v>
          </cell>
          <cell r="M13" t="str">
            <v>宮ノ陣</v>
          </cell>
          <cell r="N13" t="str">
            <v/>
          </cell>
          <cell r="O13">
            <v>1816</v>
          </cell>
          <cell r="P13" t="str">
            <v/>
          </cell>
          <cell r="Q13">
            <v>1805</v>
          </cell>
          <cell r="R13" t="str">
            <v>-0.8</v>
          </cell>
        </row>
        <row r="14">
          <cell r="J14" t="str">
            <v>A 674</v>
          </cell>
          <cell r="K14" t="str">
            <v>井手 麻未</v>
          </cell>
          <cell r="L14">
            <v>2</v>
          </cell>
          <cell r="M14" t="str">
            <v>宮ノ陣</v>
          </cell>
          <cell r="N14" t="str">
            <v/>
          </cell>
          <cell r="O14">
            <v>1876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 t="str">
            <v>A 71</v>
          </cell>
          <cell r="K15" t="str">
            <v>酒見 遥佳</v>
          </cell>
          <cell r="L15">
            <v>3</v>
          </cell>
          <cell r="M15" t="str">
            <v>三潴</v>
          </cell>
          <cell r="N15" t="str">
            <v/>
          </cell>
          <cell r="O15">
            <v>1911</v>
          </cell>
          <cell r="P15" t="str">
            <v/>
          </cell>
          <cell r="Q15">
            <v>1908</v>
          </cell>
          <cell r="R15" t="str">
            <v>-0.8</v>
          </cell>
        </row>
        <row r="16">
          <cell r="J16" t="str">
            <v>A 523</v>
          </cell>
          <cell r="K16" t="str">
            <v>豊福比奈子</v>
          </cell>
          <cell r="L16">
            <v>3</v>
          </cell>
          <cell r="M16" t="str">
            <v>良山</v>
          </cell>
          <cell r="N16" t="str">
            <v/>
          </cell>
          <cell r="O16">
            <v>1971</v>
          </cell>
          <cell r="P16" t="str">
            <v/>
          </cell>
          <cell r="Q16">
            <v>1966</v>
          </cell>
          <cell r="R16" t="str">
            <v>+0.6</v>
          </cell>
        </row>
        <row r="17">
          <cell r="J17" t="str">
            <v>A 479</v>
          </cell>
          <cell r="K17" t="str">
            <v>加藤 凪紗</v>
          </cell>
          <cell r="L17">
            <v>3</v>
          </cell>
          <cell r="M17" t="str">
            <v>牟田山</v>
          </cell>
          <cell r="N17" t="str">
            <v/>
          </cell>
          <cell r="O17">
            <v>1990</v>
          </cell>
          <cell r="P17" t="str">
            <v/>
          </cell>
          <cell r="Q17">
            <v>1972</v>
          </cell>
          <cell r="R17" t="str">
            <v>+0.6</v>
          </cell>
        </row>
      </sheetData>
      <sheetData sheetId="7">
        <row r="10">
          <cell r="N10" t="str">
            <v>城南</v>
          </cell>
          <cell r="O10" t="str">
            <v/>
          </cell>
          <cell r="P10">
            <v>5235</v>
          </cell>
          <cell r="Q10" t="str">
            <v/>
          </cell>
          <cell r="R10" t="str">
            <v>52″17</v>
          </cell>
        </row>
        <row r="11">
          <cell r="N11" t="str">
            <v>筑邦西</v>
          </cell>
          <cell r="O11" t="str">
            <v/>
          </cell>
          <cell r="P11">
            <v>5366</v>
          </cell>
          <cell r="Q11" t="str">
            <v/>
          </cell>
          <cell r="R11" t="str">
            <v/>
          </cell>
        </row>
        <row r="12">
          <cell r="N12" t="str">
            <v>明星</v>
          </cell>
          <cell r="O12" t="str">
            <v/>
          </cell>
          <cell r="P12">
            <v>5419</v>
          </cell>
          <cell r="Q12" t="str">
            <v/>
          </cell>
          <cell r="R12" t="str">
            <v/>
          </cell>
        </row>
        <row r="13">
          <cell r="N13" t="str">
            <v>宮ノ陣</v>
          </cell>
          <cell r="O13" t="str">
            <v/>
          </cell>
          <cell r="P13">
            <v>5505</v>
          </cell>
          <cell r="Q13" t="str">
            <v/>
          </cell>
          <cell r="R13" t="str">
            <v/>
          </cell>
        </row>
        <row r="14">
          <cell r="N14" t="str">
            <v>高牟礼</v>
          </cell>
          <cell r="O14" t="str">
            <v/>
          </cell>
          <cell r="P14">
            <v>5516</v>
          </cell>
          <cell r="Q14" t="str">
            <v/>
          </cell>
          <cell r="R14" t="str">
            <v/>
          </cell>
        </row>
        <row r="15">
          <cell r="N15" t="str">
            <v>牟田山</v>
          </cell>
          <cell r="O15" t="str">
            <v/>
          </cell>
          <cell r="P15">
            <v>5561</v>
          </cell>
          <cell r="Q15" t="str">
            <v/>
          </cell>
          <cell r="R15" t="str">
            <v/>
          </cell>
        </row>
        <row r="16">
          <cell r="N16" t="str">
            <v>諏訪</v>
          </cell>
          <cell r="O16" t="str">
            <v/>
          </cell>
          <cell r="P16">
            <v>5654</v>
          </cell>
          <cell r="Q16" t="str">
            <v/>
          </cell>
          <cell r="R16" t="str">
            <v/>
          </cell>
        </row>
        <row r="17">
          <cell r="N17" t="str">
            <v>北野</v>
          </cell>
          <cell r="O17" t="str">
            <v/>
          </cell>
          <cell r="P17">
            <v>5676</v>
          </cell>
          <cell r="Q17" t="str">
            <v/>
          </cell>
          <cell r="R17" t="str">
            <v/>
          </cell>
        </row>
      </sheetData>
      <sheetData sheetId="8">
        <row r="6">
          <cell r="D6" t="str">
            <v>中村　静</v>
          </cell>
          <cell r="E6">
            <v>3</v>
          </cell>
          <cell r="I6" t="str">
            <v>野下 朱音</v>
          </cell>
          <cell r="J6">
            <v>3</v>
          </cell>
          <cell r="N6" t="str">
            <v>井上　茉弓</v>
          </cell>
          <cell r="O6">
            <v>3</v>
          </cell>
          <cell r="S6" t="str">
            <v>久保山 栞</v>
          </cell>
          <cell r="T6">
            <v>3</v>
          </cell>
        </row>
        <row r="7">
          <cell r="D7" t="str">
            <v>大羽由理恵</v>
          </cell>
          <cell r="E7">
            <v>1</v>
          </cell>
          <cell r="I7" t="str">
            <v>江﨑 優理</v>
          </cell>
          <cell r="J7">
            <v>3</v>
          </cell>
          <cell r="N7" t="str">
            <v>青木　宝</v>
          </cell>
          <cell r="O7">
            <v>2</v>
          </cell>
          <cell r="S7" t="str">
            <v>寺崎 理沙</v>
          </cell>
          <cell r="T7">
            <v>3</v>
          </cell>
        </row>
        <row r="8">
          <cell r="D8" t="str">
            <v>弓削 歩美</v>
          </cell>
          <cell r="E8">
            <v>3</v>
          </cell>
          <cell r="I8" t="str">
            <v>今村 沙津希</v>
          </cell>
          <cell r="J8">
            <v>3</v>
          </cell>
          <cell r="N8" t="str">
            <v>中尾 有花</v>
          </cell>
          <cell r="O8">
            <v>2</v>
          </cell>
          <cell r="S8" t="str">
            <v>井手 麻未</v>
          </cell>
          <cell r="T8">
            <v>2</v>
          </cell>
        </row>
        <row r="9">
          <cell r="D9" t="str">
            <v>片山 晴日</v>
          </cell>
          <cell r="E9">
            <v>3</v>
          </cell>
          <cell r="I9" t="str">
            <v>新里 綾乃</v>
          </cell>
          <cell r="J9">
            <v>2</v>
          </cell>
          <cell r="N9" t="str">
            <v>諸藤 未夢</v>
          </cell>
          <cell r="O9">
            <v>3</v>
          </cell>
          <cell r="S9" t="str">
            <v>吉川 もえ</v>
          </cell>
          <cell r="T9">
            <v>3</v>
          </cell>
        </row>
        <row r="17">
          <cell r="D17" t="str">
            <v>仲　　愛</v>
          </cell>
          <cell r="E17">
            <v>3</v>
          </cell>
          <cell r="I17" t="str">
            <v>西林 佑真</v>
          </cell>
          <cell r="J17">
            <v>3</v>
          </cell>
          <cell r="N17" t="str">
            <v>民部 茉莉</v>
          </cell>
          <cell r="O17">
            <v>3</v>
          </cell>
          <cell r="S17" t="str">
            <v>吉田めぐみ</v>
          </cell>
          <cell r="T17">
            <v>3</v>
          </cell>
        </row>
        <row r="18">
          <cell r="D18" t="str">
            <v>高石 理沙</v>
          </cell>
          <cell r="E18">
            <v>3</v>
          </cell>
          <cell r="I18" t="str">
            <v>今村愛友美</v>
          </cell>
          <cell r="J18">
            <v>3</v>
          </cell>
          <cell r="N18" t="str">
            <v>井口 志織</v>
          </cell>
          <cell r="O18">
            <v>2</v>
          </cell>
          <cell r="S18" t="str">
            <v>原　綾乃</v>
          </cell>
          <cell r="T18">
            <v>2</v>
          </cell>
        </row>
        <row r="19">
          <cell r="D19" t="str">
            <v>寺崎 夕衣</v>
          </cell>
          <cell r="E19">
            <v>3</v>
          </cell>
          <cell r="I19" t="str">
            <v>古賀 衿香</v>
          </cell>
          <cell r="J19">
            <v>2</v>
          </cell>
          <cell r="N19" t="str">
            <v>物部 咲子</v>
          </cell>
          <cell r="O19">
            <v>2</v>
          </cell>
          <cell r="S19" t="str">
            <v>田中　樹莉</v>
          </cell>
          <cell r="T19">
            <v>3</v>
          </cell>
        </row>
        <row r="20">
          <cell r="D20" t="str">
            <v>野口　萌</v>
          </cell>
          <cell r="E20">
            <v>3</v>
          </cell>
          <cell r="I20" t="str">
            <v>髙松 采永</v>
          </cell>
          <cell r="J20">
            <v>2</v>
          </cell>
          <cell r="N20" t="str">
            <v>野上 早紀</v>
          </cell>
          <cell r="O20">
            <v>3</v>
          </cell>
          <cell r="S20" t="str">
            <v>平田　美聡</v>
          </cell>
          <cell r="T20">
            <v>2</v>
          </cell>
        </row>
      </sheetData>
      <sheetData sheetId="9">
        <row r="10">
          <cell r="I10" t="str">
            <v>A 749</v>
          </cell>
          <cell r="J10" t="str">
            <v>原田 彩希</v>
          </cell>
          <cell r="K10">
            <v>2</v>
          </cell>
          <cell r="L10" t="str">
            <v>牟田山</v>
          </cell>
          <cell r="M10" t="str">
            <v/>
          </cell>
          <cell r="N10">
            <v>487</v>
          </cell>
          <cell r="O10" t="str">
            <v>+0.7</v>
          </cell>
        </row>
        <row r="11">
          <cell r="I11" t="str">
            <v>A 696</v>
          </cell>
          <cell r="J11" t="str">
            <v>中尾 有花</v>
          </cell>
          <cell r="K11">
            <v>2</v>
          </cell>
          <cell r="L11" t="str">
            <v>明星</v>
          </cell>
          <cell r="M11" t="str">
            <v/>
          </cell>
          <cell r="N11">
            <v>478</v>
          </cell>
          <cell r="O11" t="str">
            <v>+0</v>
          </cell>
        </row>
        <row r="12">
          <cell r="I12" t="str">
            <v>A 599</v>
          </cell>
          <cell r="J12" t="str">
            <v>弓削 歩美</v>
          </cell>
          <cell r="K12">
            <v>3</v>
          </cell>
          <cell r="L12" t="str">
            <v>久･城南</v>
          </cell>
          <cell r="M12" t="str">
            <v/>
          </cell>
          <cell r="N12">
            <v>470</v>
          </cell>
          <cell r="O12" t="str">
            <v>+0</v>
          </cell>
        </row>
        <row r="13">
          <cell r="I13" t="str">
            <v>A 570</v>
          </cell>
          <cell r="J13" t="str">
            <v>野下 朱音</v>
          </cell>
          <cell r="K13">
            <v>3</v>
          </cell>
          <cell r="L13" t="str">
            <v>筑邦西</v>
          </cell>
          <cell r="M13" t="str">
            <v/>
          </cell>
          <cell r="N13">
            <v>468</v>
          </cell>
          <cell r="O13" t="str">
            <v>+0</v>
          </cell>
        </row>
        <row r="14">
          <cell r="I14" t="str">
            <v>A 527</v>
          </cell>
          <cell r="J14" t="str">
            <v>黒岩 清佳</v>
          </cell>
          <cell r="K14">
            <v>3</v>
          </cell>
          <cell r="L14" t="str">
            <v>良山</v>
          </cell>
          <cell r="M14" t="str">
            <v/>
          </cell>
          <cell r="N14">
            <v>441</v>
          </cell>
          <cell r="O14" t="str">
            <v>+0.2</v>
          </cell>
        </row>
        <row r="15">
          <cell r="I15" t="str">
            <v>A 693</v>
          </cell>
          <cell r="J15" t="str">
            <v>片桐 瑠花</v>
          </cell>
          <cell r="K15">
            <v>2</v>
          </cell>
          <cell r="L15" t="str">
            <v>明星</v>
          </cell>
          <cell r="M15" t="str">
            <v/>
          </cell>
          <cell r="N15">
            <v>410</v>
          </cell>
          <cell r="O15" t="str">
            <v>+0</v>
          </cell>
        </row>
        <row r="16">
          <cell r="I16" t="str">
            <v>A 46</v>
          </cell>
          <cell r="J16" t="str">
            <v>新里 綾乃</v>
          </cell>
          <cell r="K16">
            <v>2</v>
          </cell>
          <cell r="L16" t="str">
            <v>筑邦西</v>
          </cell>
          <cell r="M16" t="str">
            <v/>
          </cell>
          <cell r="N16">
            <v>397</v>
          </cell>
          <cell r="O16" t="str">
            <v>+0.8</v>
          </cell>
        </row>
        <row r="17">
          <cell r="I17">
            <v>605</v>
          </cell>
          <cell r="J17" t="str">
            <v>川野　梨乃</v>
          </cell>
          <cell r="K17">
            <v>2</v>
          </cell>
          <cell r="L17" t="str">
            <v>城島</v>
          </cell>
          <cell r="M17" t="str">
            <v/>
          </cell>
          <cell r="N17">
            <v>393</v>
          </cell>
          <cell r="O17" t="str">
            <v>+0</v>
          </cell>
        </row>
      </sheetData>
      <sheetData sheetId="10">
        <row r="10">
          <cell r="G10" t="str">
            <v>A 690</v>
          </cell>
          <cell r="H10" t="str">
            <v>諸藤 未夢</v>
          </cell>
          <cell r="I10">
            <v>3</v>
          </cell>
          <cell r="J10" t="str">
            <v>明星</v>
          </cell>
          <cell r="K10" t="str">
            <v/>
          </cell>
          <cell r="L10">
            <v>144</v>
          </cell>
        </row>
        <row r="11">
          <cell r="G11" t="str">
            <v>A 703</v>
          </cell>
          <cell r="H11" t="str">
            <v>富松 美咲</v>
          </cell>
          <cell r="I11">
            <v>2</v>
          </cell>
          <cell r="J11" t="str">
            <v>良山</v>
          </cell>
          <cell r="K11" t="str">
            <v/>
          </cell>
          <cell r="L11">
            <v>141</v>
          </cell>
        </row>
        <row r="12">
          <cell r="G12" t="str">
            <v>A 80</v>
          </cell>
          <cell r="H12" t="str">
            <v>古賀 衿香</v>
          </cell>
          <cell r="I12">
            <v>2</v>
          </cell>
          <cell r="J12" t="str">
            <v>牟田山</v>
          </cell>
          <cell r="K12" t="str">
            <v/>
          </cell>
          <cell r="L12">
            <v>138</v>
          </cell>
        </row>
        <row r="13">
          <cell r="G13" t="str">
            <v>A 572</v>
          </cell>
          <cell r="H13" t="str">
            <v>今村 沙津希</v>
          </cell>
          <cell r="I13">
            <v>3</v>
          </cell>
          <cell r="J13" t="str">
            <v>筑邦西</v>
          </cell>
          <cell r="K13" t="str">
            <v/>
          </cell>
          <cell r="L13">
            <v>138</v>
          </cell>
        </row>
        <row r="14">
          <cell r="G14" t="str">
            <v>A 475</v>
          </cell>
          <cell r="H14" t="str">
            <v>牟田 由佳</v>
          </cell>
          <cell r="I14">
            <v>3</v>
          </cell>
          <cell r="J14" t="str">
            <v>牟田山</v>
          </cell>
          <cell r="K14" t="str">
            <v/>
          </cell>
          <cell r="L14">
            <v>138</v>
          </cell>
        </row>
        <row r="15">
          <cell r="G15" t="str">
            <v>A 571</v>
          </cell>
          <cell r="H15" t="str">
            <v>山内　桜</v>
          </cell>
          <cell r="I15">
            <v>3</v>
          </cell>
          <cell r="J15" t="str">
            <v>筑邦西</v>
          </cell>
          <cell r="K15" t="str">
            <v/>
          </cell>
          <cell r="L15">
            <v>135</v>
          </cell>
        </row>
        <row r="16">
          <cell r="G16" t="str">
            <v>A 522</v>
          </cell>
          <cell r="H16" t="str">
            <v>倉富茉莉亜</v>
          </cell>
          <cell r="I16">
            <v>3</v>
          </cell>
          <cell r="J16" t="str">
            <v>良山</v>
          </cell>
          <cell r="K16" t="str">
            <v/>
          </cell>
          <cell r="L16">
            <v>135</v>
          </cell>
        </row>
        <row r="17">
          <cell r="G17" t="str">
            <v>A 182</v>
          </cell>
          <cell r="H17" t="str">
            <v>木村咲佑季</v>
          </cell>
          <cell r="I17">
            <v>1</v>
          </cell>
          <cell r="J17" t="str">
            <v>明星</v>
          </cell>
          <cell r="K17" t="str">
            <v/>
          </cell>
          <cell r="L17">
            <v>135</v>
          </cell>
        </row>
      </sheetData>
      <sheetData sheetId="11">
        <row r="10">
          <cell r="G10">
            <v>617</v>
          </cell>
          <cell r="H10" t="str">
            <v>内田　成香</v>
          </cell>
          <cell r="I10">
            <v>3</v>
          </cell>
          <cell r="J10" t="str">
            <v>櫛原</v>
          </cell>
          <cell r="K10" t="str">
            <v/>
          </cell>
          <cell r="L10">
            <v>1017</v>
          </cell>
        </row>
        <row r="11">
          <cell r="G11" t="str">
            <v>A 635</v>
          </cell>
          <cell r="H11" t="str">
            <v>西林 佑真</v>
          </cell>
          <cell r="I11">
            <v>3</v>
          </cell>
          <cell r="J11" t="str">
            <v>牟田山</v>
          </cell>
          <cell r="K11" t="str">
            <v/>
          </cell>
          <cell r="L11">
            <v>986</v>
          </cell>
        </row>
        <row r="12">
          <cell r="G12" t="str">
            <v>A 690</v>
          </cell>
          <cell r="H12" t="str">
            <v>諸藤 未夢</v>
          </cell>
          <cell r="I12">
            <v>3</v>
          </cell>
          <cell r="J12" t="str">
            <v>明星</v>
          </cell>
          <cell r="K12" t="str">
            <v/>
          </cell>
          <cell r="L12">
            <v>915</v>
          </cell>
        </row>
        <row r="13">
          <cell r="G13" t="str">
            <v>A 213</v>
          </cell>
          <cell r="H13" t="str">
            <v>小早川叶江</v>
          </cell>
          <cell r="I13">
            <v>2</v>
          </cell>
          <cell r="J13" t="str">
            <v>荒木</v>
          </cell>
          <cell r="K13" t="str">
            <v/>
          </cell>
          <cell r="L13">
            <v>856</v>
          </cell>
        </row>
        <row r="14">
          <cell r="G14" t="str">
            <v>A 526</v>
          </cell>
          <cell r="H14" t="str">
            <v>古賀 美紅</v>
          </cell>
          <cell r="I14">
            <v>3</v>
          </cell>
          <cell r="J14" t="str">
            <v>良山</v>
          </cell>
          <cell r="K14" t="str">
            <v/>
          </cell>
          <cell r="L14">
            <v>824</v>
          </cell>
        </row>
        <row r="15">
          <cell r="G15" t="str">
            <v>A 3</v>
          </cell>
          <cell r="H15" t="str">
            <v>中島つぐみ</v>
          </cell>
          <cell r="I15">
            <v>2</v>
          </cell>
          <cell r="J15" t="str">
            <v>牟田山</v>
          </cell>
          <cell r="K15" t="str">
            <v/>
          </cell>
          <cell r="L15">
            <v>816</v>
          </cell>
        </row>
        <row r="16">
          <cell r="G16" t="str">
            <v>A 738</v>
          </cell>
          <cell r="H16" t="str">
            <v>藤原 未波</v>
          </cell>
          <cell r="I16">
            <v>2</v>
          </cell>
          <cell r="J16" t="str">
            <v>諏訪</v>
          </cell>
          <cell r="K16" t="str">
            <v/>
          </cell>
          <cell r="L16">
            <v>813</v>
          </cell>
        </row>
        <row r="17">
          <cell r="G17">
            <v>604</v>
          </cell>
          <cell r="H17" t="str">
            <v>江頭　悠佳</v>
          </cell>
          <cell r="I17">
            <v>2</v>
          </cell>
          <cell r="J17" t="str">
            <v>城島</v>
          </cell>
          <cell r="K17" t="str">
            <v/>
          </cell>
          <cell r="L17">
            <v>698</v>
          </cell>
        </row>
      </sheetData>
      <sheetData sheetId="12">
        <row r="6">
          <cell r="R6" t="str">
            <v>-0.5</v>
          </cell>
        </row>
        <row r="10">
          <cell r="J10" t="str">
            <v>A 749</v>
          </cell>
          <cell r="K10" t="str">
            <v>原田 彩希</v>
          </cell>
          <cell r="L10">
            <v>2</v>
          </cell>
          <cell r="M10" t="str">
            <v>牟田山</v>
          </cell>
          <cell r="N10" t="str">
            <v>●</v>
          </cell>
          <cell r="O10">
            <v>1248</v>
          </cell>
          <cell r="P10" t="str">
            <v>●</v>
          </cell>
          <cell r="Q10">
            <v>1225</v>
          </cell>
          <cell r="R10" t="str">
            <v>-1.1</v>
          </cell>
        </row>
        <row r="11">
          <cell r="J11" t="str">
            <v>A 117</v>
          </cell>
          <cell r="K11" t="str">
            <v>中村那都美</v>
          </cell>
          <cell r="L11">
            <v>2</v>
          </cell>
          <cell r="M11" t="str">
            <v>三潴</v>
          </cell>
          <cell r="N11" t="str">
            <v/>
          </cell>
          <cell r="O11">
            <v>1454</v>
          </cell>
          <cell r="P11" t="str">
            <v/>
          </cell>
          <cell r="Q11" t="str">
            <v/>
          </cell>
          <cell r="R11" t="str">
            <v/>
          </cell>
        </row>
        <row r="12">
          <cell r="J12" t="str">
            <v>A 80</v>
          </cell>
          <cell r="K12" t="str">
            <v>古賀 衿香</v>
          </cell>
          <cell r="L12">
            <v>2</v>
          </cell>
          <cell r="M12" t="str">
            <v>牟田山</v>
          </cell>
          <cell r="N12" t="str">
            <v/>
          </cell>
          <cell r="O12">
            <v>1466</v>
          </cell>
          <cell r="P12" t="str">
            <v/>
          </cell>
          <cell r="Q12" t="str">
            <v/>
          </cell>
          <cell r="R12" t="str">
            <v/>
          </cell>
        </row>
        <row r="13">
          <cell r="J13" t="str">
            <v>A 113</v>
          </cell>
          <cell r="K13" t="str">
            <v>吉川 さえ</v>
          </cell>
          <cell r="L13">
            <v>1</v>
          </cell>
          <cell r="M13" t="str">
            <v>宮ノ陣</v>
          </cell>
          <cell r="N13" t="str">
            <v/>
          </cell>
          <cell r="O13">
            <v>1544</v>
          </cell>
          <cell r="P13" t="str">
            <v/>
          </cell>
          <cell r="Q13" t="str">
            <v/>
          </cell>
          <cell r="R13" t="str">
            <v/>
          </cell>
        </row>
        <row r="14">
          <cell r="J14" t="str">
            <v>A 699</v>
          </cell>
          <cell r="K14" t="str">
            <v>堀江華菜美</v>
          </cell>
          <cell r="L14">
            <v>2</v>
          </cell>
          <cell r="M14" t="str">
            <v>良山</v>
          </cell>
          <cell r="N14" t="str">
            <v/>
          </cell>
          <cell r="O14">
            <v>1591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 t="str">
            <v>A 85</v>
          </cell>
          <cell r="K15" t="str">
            <v>江口 美樹</v>
          </cell>
          <cell r="L15">
            <v>2</v>
          </cell>
          <cell r="M15" t="str">
            <v>久･城南</v>
          </cell>
          <cell r="N15" t="str">
            <v/>
          </cell>
          <cell r="O15">
            <v>1639</v>
          </cell>
          <cell r="P15" t="str">
            <v/>
          </cell>
          <cell r="Q15">
            <v>1587</v>
          </cell>
          <cell r="R15" t="str">
            <v>-1.1</v>
          </cell>
        </row>
        <row r="16">
          <cell r="J16" t="str">
            <v>A 742</v>
          </cell>
          <cell r="K16" t="str">
            <v>井上 結貴</v>
          </cell>
          <cell r="L16">
            <v>2</v>
          </cell>
          <cell r="M16" t="str">
            <v>諏訪</v>
          </cell>
          <cell r="N16" t="str">
            <v/>
          </cell>
          <cell r="O16">
            <v>1647</v>
          </cell>
          <cell r="P16" t="str">
            <v/>
          </cell>
          <cell r="Q16">
            <v>1603</v>
          </cell>
          <cell r="R16" t="str">
            <v>-1.1</v>
          </cell>
        </row>
        <row r="17">
          <cell r="J17" t="str">
            <v>A 743</v>
          </cell>
          <cell r="K17" t="str">
            <v>江藤 佑実</v>
          </cell>
          <cell r="L17">
            <v>2</v>
          </cell>
          <cell r="M17" t="str">
            <v>諏訪</v>
          </cell>
          <cell r="N17" t="str">
            <v/>
          </cell>
          <cell r="O17">
            <v>1670</v>
          </cell>
          <cell r="P17" t="str">
            <v/>
          </cell>
          <cell r="Q17" t="str">
            <v/>
          </cell>
          <cell r="R17" t="str">
            <v/>
          </cell>
        </row>
      </sheetData>
      <sheetData sheetId="13">
        <row r="10">
          <cell r="N10" t="str">
            <v>牟田山</v>
          </cell>
          <cell r="O10" t="str">
            <v/>
          </cell>
          <cell r="P10">
            <v>5516</v>
          </cell>
          <cell r="Q10" t="str">
            <v/>
          </cell>
          <cell r="R10" t="str">
            <v/>
          </cell>
        </row>
        <row r="11">
          <cell r="N11" t="str">
            <v>宮ノ陣</v>
          </cell>
          <cell r="O11" t="str">
            <v/>
          </cell>
          <cell r="P11">
            <v>5660</v>
          </cell>
          <cell r="Q11" t="str">
            <v/>
          </cell>
          <cell r="R11" t="str">
            <v/>
          </cell>
        </row>
        <row r="12">
          <cell r="N12" t="str">
            <v>筑邦西</v>
          </cell>
          <cell r="O12" t="str">
            <v/>
          </cell>
          <cell r="P12">
            <v>5699</v>
          </cell>
          <cell r="Q12" t="str">
            <v/>
          </cell>
          <cell r="R12" t="str">
            <v/>
          </cell>
        </row>
        <row r="13">
          <cell r="N13" t="str">
            <v>城島</v>
          </cell>
          <cell r="O13" t="str">
            <v/>
          </cell>
          <cell r="P13">
            <v>5718</v>
          </cell>
          <cell r="Q13" t="str">
            <v/>
          </cell>
          <cell r="R13" t="str">
            <v/>
          </cell>
        </row>
        <row r="14">
          <cell r="N14" t="str">
            <v>三潴</v>
          </cell>
          <cell r="O14" t="str">
            <v/>
          </cell>
          <cell r="P14">
            <v>5721</v>
          </cell>
          <cell r="Q14" t="str">
            <v/>
          </cell>
          <cell r="R14" t="str">
            <v/>
          </cell>
        </row>
        <row r="15">
          <cell r="N15" t="str">
            <v>諏訪</v>
          </cell>
          <cell r="O15" t="str">
            <v/>
          </cell>
          <cell r="P15">
            <v>5728</v>
          </cell>
          <cell r="Q15" t="str">
            <v/>
          </cell>
          <cell r="R15" t="str">
            <v/>
          </cell>
        </row>
        <row r="16">
          <cell r="N16" t="str">
            <v>良山</v>
          </cell>
          <cell r="O16" t="str">
            <v/>
          </cell>
          <cell r="P16">
            <v>5783</v>
          </cell>
          <cell r="Q16" t="str">
            <v/>
          </cell>
          <cell r="R16" t="str">
            <v/>
          </cell>
        </row>
        <row r="17">
          <cell r="N17" t="str">
            <v>北野</v>
          </cell>
          <cell r="O17" t="str">
            <v/>
          </cell>
          <cell r="P17">
            <v>5823</v>
          </cell>
          <cell r="Q17" t="str">
            <v/>
          </cell>
          <cell r="R17" t="str">
            <v/>
          </cell>
        </row>
      </sheetData>
      <sheetData sheetId="14">
        <row r="6">
          <cell r="D6" t="str">
            <v>田中 瑞紀</v>
          </cell>
          <cell r="E6">
            <v>2</v>
          </cell>
          <cell r="I6" t="str">
            <v>國武 佑未</v>
          </cell>
          <cell r="J6">
            <v>2</v>
          </cell>
          <cell r="N6" t="str">
            <v>古賀 玲奈</v>
          </cell>
          <cell r="O6">
            <v>2</v>
          </cell>
          <cell r="S6" t="str">
            <v>渋田　温子</v>
          </cell>
          <cell r="T6">
            <v>2</v>
          </cell>
        </row>
        <row r="7">
          <cell r="D7" t="str">
            <v>原田 亜実</v>
          </cell>
          <cell r="E7">
            <v>1</v>
          </cell>
          <cell r="I7" t="str">
            <v>内野 寛子</v>
          </cell>
          <cell r="J7">
            <v>1</v>
          </cell>
          <cell r="N7" t="str">
            <v>吉良 裕希</v>
          </cell>
          <cell r="O7">
            <v>1</v>
          </cell>
          <cell r="S7" t="str">
            <v>江原　杏奈</v>
          </cell>
          <cell r="T7">
            <v>1</v>
          </cell>
        </row>
        <row r="8">
          <cell r="D8" t="str">
            <v>古賀 愛望</v>
          </cell>
          <cell r="E8">
            <v>1</v>
          </cell>
          <cell r="I8" t="str">
            <v>吉川 さえ</v>
          </cell>
          <cell r="J8">
            <v>1</v>
          </cell>
          <cell r="N8" t="str">
            <v>山田 朱莉</v>
          </cell>
          <cell r="O8">
            <v>1</v>
          </cell>
          <cell r="S8" t="str">
            <v>古賀　貴子</v>
          </cell>
          <cell r="T8">
            <v>1</v>
          </cell>
        </row>
        <row r="9">
          <cell r="D9" t="str">
            <v>原田 彩希</v>
          </cell>
          <cell r="E9">
            <v>2</v>
          </cell>
          <cell r="I9" t="str">
            <v>椛島なつは</v>
          </cell>
          <cell r="J9">
            <v>2</v>
          </cell>
          <cell r="N9" t="str">
            <v>内田 有吏子</v>
          </cell>
          <cell r="O9">
            <v>2</v>
          </cell>
          <cell r="S9" t="str">
            <v>池松　愛理</v>
          </cell>
          <cell r="T9">
            <v>2</v>
          </cell>
        </row>
        <row r="17">
          <cell r="D17" t="str">
            <v>田川 汐莉</v>
          </cell>
          <cell r="E17">
            <v>2</v>
          </cell>
          <cell r="I17" t="str">
            <v>岩田 華林</v>
          </cell>
          <cell r="J17">
            <v>2</v>
          </cell>
          <cell r="N17" t="str">
            <v>堀江華菜美</v>
          </cell>
          <cell r="O17">
            <v>2</v>
          </cell>
          <cell r="S17" t="str">
            <v>森下　愛</v>
          </cell>
          <cell r="T17">
            <v>2</v>
          </cell>
        </row>
        <row r="18">
          <cell r="D18" t="str">
            <v>水本 愛理</v>
          </cell>
          <cell r="E18">
            <v>1</v>
          </cell>
          <cell r="I18" t="str">
            <v>石原 樹里</v>
          </cell>
          <cell r="J18">
            <v>1</v>
          </cell>
          <cell r="N18" t="str">
            <v>久保田　春菜</v>
          </cell>
          <cell r="O18">
            <v>1</v>
          </cell>
          <cell r="S18" t="str">
            <v>髙尾　萌生</v>
          </cell>
          <cell r="T18">
            <v>1</v>
          </cell>
        </row>
        <row r="19">
          <cell r="D19" t="str">
            <v>江上 りさ</v>
          </cell>
          <cell r="E19">
            <v>1</v>
          </cell>
          <cell r="I19" t="str">
            <v>石橋　萌</v>
          </cell>
          <cell r="J19">
            <v>1</v>
          </cell>
          <cell r="N19" t="str">
            <v>権藤 土筆</v>
          </cell>
          <cell r="O19">
            <v>1</v>
          </cell>
          <cell r="S19" t="str">
            <v>髙木　綾</v>
          </cell>
          <cell r="T19">
            <v>1</v>
          </cell>
        </row>
        <row r="20">
          <cell r="D20" t="str">
            <v>中村那都美</v>
          </cell>
          <cell r="E20">
            <v>2</v>
          </cell>
          <cell r="I20" t="str">
            <v>大野　瞳</v>
          </cell>
          <cell r="J20">
            <v>2</v>
          </cell>
          <cell r="N20" t="str">
            <v>井上 紋花</v>
          </cell>
          <cell r="O20">
            <v>2</v>
          </cell>
          <cell r="S20" t="str">
            <v>今村　千紘</v>
          </cell>
          <cell r="T20">
            <v>2</v>
          </cell>
        </row>
      </sheetData>
      <sheetData sheetId="15">
        <row r="6">
          <cell r="R6" t="str">
            <v>-1.0</v>
          </cell>
        </row>
        <row r="10">
          <cell r="J10" t="str">
            <v>A 185</v>
          </cell>
          <cell r="K10" t="str">
            <v>大羽由理恵</v>
          </cell>
          <cell r="L10">
            <v>1</v>
          </cell>
          <cell r="M10" t="str">
            <v>久･城南</v>
          </cell>
          <cell r="N10" t="str">
            <v/>
          </cell>
          <cell r="O10">
            <v>1392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J11" t="str">
            <v>A 170</v>
          </cell>
          <cell r="K11" t="str">
            <v>石原 樹里</v>
          </cell>
          <cell r="L11">
            <v>1</v>
          </cell>
          <cell r="M11" t="str">
            <v>諏訪</v>
          </cell>
          <cell r="N11" t="str">
            <v/>
          </cell>
          <cell r="O11">
            <v>1410</v>
          </cell>
          <cell r="P11" t="str">
            <v/>
          </cell>
          <cell r="Q11" t="str">
            <v/>
          </cell>
          <cell r="R11" t="str">
            <v/>
          </cell>
        </row>
        <row r="12">
          <cell r="J12" t="str">
            <v>A 175</v>
          </cell>
          <cell r="K12" t="str">
            <v>古賀 愛望</v>
          </cell>
          <cell r="L12">
            <v>1</v>
          </cell>
          <cell r="M12" t="str">
            <v>牟田山</v>
          </cell>
          <cell r="N12" t="str">
            <v/>
          </cell>
          <cell r="O12">
            <v>1421</v>
          </cell>
          <cell r="P12" t="str">
            <v/>
          </cell>
          <cell r="Q12" t="str">
            <v/>
          </cell>
          <cell r="R12" t="str">
            <v/>
          </cell>
        </row>
        <row r="13">
          <cell r="J13" t="str">
            <v>A 158</v>
          </cell>
          <cell r="K13" t="str">
            <v>牟田 万記</v>
          </cell>
          <cell r="L13">
            <v>1</v>
          </cell>
          <cell r="M13" t="str">
            <v>田主丸</v>
          </cell>
          <cell r="N13" t="str">
            <v/>
          </cell>
          <cell r="O13">
            <v>1439</v>
          </cell>
          <cell r="P13" t="str">
            <v/>
          </cell>
          <cell r="Q13" t="str">
            <v/>
          </cell>
          <cell r="R13" t="str">
            <v/>
          </cell>
        </row>
        <row r="14">
          <cell r="J14" t="str">
            <v>A 223</v>
          </cell>
          <cell r="K14" t="str">
            <v>山田 朱莉</v>
          </cell>
          <cell r="L14">
            <v>1</v>
          </cell>
          <cell r="M14" t="str">
            <v>筑邦西</v>
          </cell>
          <cell r="N14" t="str">
            <v/>
          </cell>
          <cell r="O14">
            <v>1446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 t="str">
            <v>A 109</v>
          </cell>
          <cell r="K15" t="str">
            <v>内野 寛子</v>
          </cell>
          <cell r="L15">
            <v>1</v>
          </cell>
          <cell r="M15" t="str">
            <v>宮ノ陣</v>
          </cell>
          <cell r="N15" t="str">
            <v/>
          </cell>
          <cell r="O15">
            <v>1455</v>
          </cell>
          <cell r="P15" t="str">
            <v/>
          </cell>
          <cell r="Q15" t="str">
            <v/>
          </cell>
          <cell r="R15" t="str">
            <v/>
          </cell>
        </row>
        <row r="16">
          <cell r="J16" t="str">
            <v>A 149</v>
          </cell>
          <cell r="K16" t="str">
            <v>河合 優奈</v>
          </cell>
          <cell r="L16">
            <v>1</v>
          </cell>
          <cell r="M16" t="str">
            <v>高牟礼</v>
          </cell>
          <cell r="N16" t="str">
            <v/>
          </cell>
          <cell r="O16">
            <v>1468</v>
          </cell>
          <cell r="P16" t="str">
            <v/>
          </cell>
          <cell r="Q16" t="str">
            <v/>
          </cell>
          <cell r="R16" t="str">
            <v/>
          </cell>
        </row>
        <row r="17">
          <cell r="J17" t="str">
            <v>A 211</v>
          </cell>
          <cell r="K17" t="str">
            <v>川島 奈々</v>
          </cell>
          <cell r="L17">
            <v>1</v>
          </cell>
          <cell r="M17" t="str">
            <v>荒木</v>
          </cell>
          <cell r="N17" t="str">
            <v/>
          </cell>
          <cell r="O17">
            <v>1471</v>
          </cell>
          <cell r="P17" t="str">
            <v/>
          </cell>
          <cell r="Q17" t="str">
            <v/>
          </cell>
          <cell r="R17" t="str">
            <v/>
          </cell>
        </row>
      </sheetData>
      <sheetData sheetId="16">
        <row r="6">
          <cell r="R6" t="str">
            <v>-0.4</v>
          </cell>
        </row>
        <row r="10">
          <cell r="J10" t="str">
            <v>A 46</v>
          </cell>
          <cell r="K10" t="str">
            <v>新里 綾乃</v>
          </cell>
          <cell r="L10">
            <v>2</v>
          </cell>
          <cell r="M10" t="str">
            <v>筑邦西</v>
          </cell>
          <cell r="N10" t="str">
            <v/>
          </cell>
          <cell r="O10">
            <v>1384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J11" t="str">
            <v>A 748</v>
          </cell>
          <cell r="K11" t="str">
            <v>田中 瑞紀</v>
          </cell>
          <cell r="L11">
            <v>2</v>
          </cell>
          <cell r="M11" t="str">
            <v>牟田山</v>
          </cell>
          <cell r="N11" t="str">
            <v/>
          </cell>
          <cell r="O11">
            <v>1399</v>
          </cell>
          <cell r="P11" t="str">
            <v/>
          </cell>
          <cell r="Q11" t="str">
            <v/>
          </cell>
          <cell r="R11" t="str">
            <v/>
          </cell>
        </row>
        <row r="12">
          <cell r="J12" t="str">
            <v>A 39</v>
          </cell>
          <cell r="K12" t="str">
            <v>矢ｹ部美紗</v>
          </cell>
          <cell r="L12">
            <v>2</v>
          </cell>
          <cell r="M12" t="str">
            <v>田主丸</v>
          </cell>
          <cell r="N12" t="str">
            <v/>
          </cell>
          <cell r="O12">
            <v>1418</v>
          </cell>
          <cell r="P12" t="str">
            <v/>
          </cell>
          <cell r="Q12" t="str">
            <v/>
          </cell>
          <cell r="R12" t="str">
            <v/>
          </cell>
        </row>
        <row r="13">
          <cell r="J13">
            <v>604</v>
          </cell>
          <cell r="K13" t="str">
            <v>池松　愛理</v>
          </cell>
          <cell r="L13">
            <v>2</v>
          </cell>
          <cell r="M13" t="str">
            <v>城島</v>
          </cell>
          <cell r="N13" t="str">
            <v/>
          </cell>
          <cell r="O13">
            <v>1431</v>
          </cell>
          <cell r="P13" t="str">
            <v/>
          </cell>
          <cell r="Q13" t="str">
            <v/>
          </cell>
          <cell r="R13" t="str">
            <v/>
          </cell>
        </row>
        <row r="14">
          <cell r="J14" t="str">
            <v>A 27</v>
          </cell>
          <cell r="K14" t="str">
            <v>木原 瑠莉</v>
          </cell>
          <cell r="L14">
            <v>2</v>
          </cell>
          <cell r="M14" t="str">
            <v>江南</v>
          </cell>
          <cell r="N14" t="str">
            <v/>
          </cell>
          <cell r="O14">
            <v>1431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 t="str">
            <v>A 675</v>
          </cell>
          <cell r="K15" t="str">
            <v>國武 佑未</v>
          </cell>
          <cell r="L15">
            <v>2</v>
          </cell>
          <cell r="M15" t="str">
            <v>宮ノ陣</v>
          </cell>
          <cell r="N15" t="str">
            <v/>
          </cell>
          <cell r="O15">
            <v>1432</v>
          </cell>
          <cell r="P15" t="str">
            <v/>
          </cell>
          <cell r="Q15" t="str">
            <v/>
          </cell>
          <cell r="R15" t="str">
            <v/>
          </cell>
        </row>
        <row r="16">
          <cell r="J16">
            <v>636</v>
          </cell>
          <cell r="K16" t="str">
            <v>原　綾乃</v>
          </cell>
          <cell r="L16">
            <v>2</v>
          </cell>
          <cell r="M16" t="str">
            <v>北野</v>
          </cell>
          <cell r="N16" t="str">
            <v/>
          </cell>
          <cell r="O16">
            <v>1436</v>
          </cell>
          <cell r="P16" t="str">
            <v/>
          </cell>
          <cell r="Q16" t="str">
            <v/>
          </cell>
          <cell r="R16" t="str">
            <v/>
          </cell>
        </row>
        <row r="17">
          <cell r="J17">
            <v>635</v>
          </cell>
          <cell r="K17" t="str">
            <v>森下　愛</v>
          </cell>
          <cell r="L17">
            <v>2</v>
          </cell>
          <cell r="M17" t="str">
            <v>北野</v>
          </cell>
          <cell r="N17" t="str">
            <v/>
          </cell>
          <cell r="O17">
            <v>1446</v>
          </cell>
          <cell r="P17" t="str">
            <v/>
          </cell>
          <cell r="Q17" t="str">
            <v/>
          </cell>
          <cell r="R17" t="str">
            <v/>
          </cell>
        </row>
      </sheetData>
      <sheetData sheetId="17">
        <row r="6">
          <cell r="R6" t="str">
            <v>-0.1</v>
          </cell>
        </row>
        <row r="10">
          <cell r="J10" t="str">
            <v>A 437</v>
          </cell>
          <cell r="K10" t="str">
            <v>寺崎 理沙</v>
          </cell>
          <cell r="L10">
            <v>3</v>
          </cell>
          <cell r="M10" t="str">
            <v>宮ノ陣</v>
          </cell>
          <cell r="N10" t="str">
            <v>●</v>
          </cell>
          <cell r="O10">
            <v>1325</v>
          </cell>
          <cell r="P10" t="str">
            <v/>
          </cell>
          <cell r="Q10" t="str">
            <v/>
          </cell>
          <cell r="R10" t="str">
            <v/>
          </cell>
        </row>
        <row r="11">
          <cell r="J11" t="str">
            <v>A 570</v>
          </cell>
          <cell r="K11" t="str">
            <v>野下 朱音</v>
          </cell>
          <cell r="L11">
            <v>3</v>
          </cell>
          <cell r="M11" t="str">
            <v>筑邦西</v>
          </cell>
          <cell r="N11" t="str">
            <v/>
          </cell>
          <cell r="O11">
            <v>1345</v>
          </cell>
          <cell r="P11" t="str">
            <v/>
          </cell>
          <cell r="Q11" t="str">
            <v/>
          </cell>
          <cell r="R11" t="str">
            <v/>
          </cell>
        </row>
        <row r="12">
          <cell r="J12" t="str">
            <v>A 499</v>
          </cell>
          <cell r="K12" t="str">
            <v>牟田 妃那</v>
          </cell>
          <cell r="L12">
            <v>3</v>
          </cell>
          <cell r="M12" t="str">
            <v>田主丸</v>
          </cell>
          <cell r="N12" t="str">
            <v/>
          </cell>
          <cell r="O12">
            <v>1350</v>
          </cell>
          <cell r="P12" t="str">
            <v/>
          </cell>
          <cell r="Q12" t="str">
            <v/>
          </cell>
          <cell r="R12" t="str">
            <v/>
          </cell>
        </row>
        <row r="13">
          <cell r="J13" t="str">
            <v>A 550</v>
          </cell>
          <cell r="K13" t="str">
            <v>野口　萌</v>
          </cell>
          <cell r="L13">
            <v>3</v>
          </cell>
          <cell r="M13" t="str">
            <v>高牟礼</v>
          </cell>
          <cell r="N13" t="str">
            <v/>
          </cell>
          <cell r="O13">
            <v>1378</v>
          </cell>
          <cell r="P13" t="str">
            <v/>
          </cell>
          <cell r="Q13" t="str">
            <v/>
          </cell>
          <cell r="R13" t="str">
            <v/>
          </cell>
        </row>
        <row r="14">
          <cell r="J14" t="str">
            <v>A 653</v>
          </cell>
          <cell r="K14" t="str">
            <v>岩佐 彩弥</v>
          </cell>
          <cell r="L14">
            <v>3</v>
          </cell>
          <cell r="M14" t="str">
            <v>良山</v>
          </cell>
          <cell r="N14" t="str">
            <v/>
          </cell>
          <cell r="O14">
            <v>1380</v>
          </cell>
          <cell r="P14" t="str">
            <v/>
          </cell>
          <cell r="Q14" t="str">
            <v/>
          </cell>
          <cell r="R14" t="str">
            <v/>
          </cell>
        </row>
        <row r="15">
          <cell r="J15" t="str">
            <v>A 549</v>
          </cell>
          <cell r="K15" t="str">
            <v>仲　　愛</v>
          </cell>
          <cell r="L15">
            <v>3</v>
          </cell>
          <cell r="M15" t="str">
            <v>高牟礼</v>
          </cell>
          <cell r="N15" t="str">
            <v/>
          </cell>
          <cell r="O15">
            <v>1426</v>
          </cell>
          <cell r="P15" t="str">
            <v/>
          </cell>
          <cell r="Q15" t="str">
            <v/>
          </cell>
          <cell r="R15" t="str">
            <v/>
          </cell>
        </row>
        <row r="16">
          <cell r="J16" t="str">
            <v>A 519</v>
          </cell>
          <cell r="K16" t="str">
            <v>野上 早紀</v>
          </cell>
          <cell r="L16">
            <v>3</v>
          </cell>
          <cell r="M16" t="str">
            <v>諏訪</v>
          </cell>
          <cell r="N16" t="str">
            <v/>
          </cell>
          <cell r="O16">
            <v>1440</v>
          </cell>
          <cell r="P16" t="str">
            <v/>
          </cell>
          <cell r="Q16" t="str">
            <v/>
          </cell>
          <cell r="R16" t="str">
            <v/>
          </cell>
        </row>
        <row r="17">
          <cell r="J17" t="str">
            <v>A 511</v>
          </cell>
          <cell r="K17" t="str">
            <v>牟田 千華</v>
          </cell>
          <cell r="L17">
            <v>3</v>
          </cell>
          <cell r="M17" t="str">
            <v>田主丸</v>
          </cell>
          <cell r="N17" t="str">
            <v/>
          </cell>
          <cell r="O17">
            <v>1441</v>
          </cell>
          <cell r="P17" t="str">
            <v/>
          </cell>
          <cell r="Q17" t="str">
            <v/>
          </cell>
          <cell r="R17" t="str">
            <v/>
          </cell>
        </row>
      </sheetData>
      <sheetData sheetId="18">
        <row r="10">
          <cell r="G10" t="str">
            <v>A 112</v>
          </cell>
          <cell r="H10" t="str">
            <v>日高 時海</v>
          </cell>
          <cell r="I10">
            <v>1</v>
          </cell>
          <cell r="J10" t="str">
            <v>宮ノ陣</v>
          </cell>
          <cell r="K10" t="str">
            <v/>
          </cell>
          <cell r="L10">
            <v>23706</v>
          </cell>
        </row>
        <row r="11">
          <cell r="G11" t="str">
            <v>A 219</v>
          </cell>
          <cell r="H11" t="str">
            <v>田村 優衣</v>
          </cell>
          <cell r="I11">
            <v>1</v>
          </cell>
          <cell r="J11" t="str">
            <v>筑邦西</v>
          </cell>
          <cell r="K11" t="str">
            <v/>
          </cell>
          <cell r="L11">
            <v>24167</v>
          </cell>
        </row>
        <row r="12">
          <cell r="G12" t="str">
            <v>A 111</v>
          </cell>
          <cell r="H12" t="str">
            <v>金生 紗季</v>
          </cell>
          <cell r="I12">
            <v>1</v>
          </cell>
          <cell r="J12" t="str">
            <v>宮ノ陣</v>
          </cell>
          <cell r="K12" t="str">
            <v/>
          </cell>
          <cell r="L12">
            <v>24249</v>
          </cell>
        </row>
        <row r="13">
          <cell r="G13" t="str">
            <v>A 150</v>
          </cell>
          <cell r="H13" t="str">
            <v>高石 陽理</v>
          </cell>
          <cell r="I13">
            <v>1</v>
          </cell>
          <cell r="J13" t="str">
            <v>高牟礼</v>
          </cell>
          <cell r="K13" t="str">
            <v/>
          </cell>
          <cell r="L13">
            <v>24297</v>
          </cell>
        </row>
        <row r="14">
          <cell r="G14" t="str">
            <v>A 223</v>
          </cell>
          <cell r="H14" t="str">
            <v>山田 朱莉</v>
          </cell>
          <cell r="I14">
            <v>1</v>
          </cell>
          <cell r="J14" t="str">
            <v>筑邦西</v>
          </cell>
          <cell r="K14" t="str">
            <v/>
          </cell>
          <cell r="L14">
            <v>24482</v>
          </cell>
        </row>
        <row r="15">
          <cell r="G15">
            <v>635</v>
          </cell>
          <cell r="H15" t="str">
            <v>古賀　梨香子</v>
          </cell>
          <cell r="I15">
            <v>1</v>
          </cell>
          <cell r="J15" t="str">
            <v>北野</v>
          </cell>
          <cell r="K15" t="str">
            <v/>
          </cell>
          <cell r="L15">
            <v>24664</v>
          </cell>
        </row>
        <row r="16">
          <cell r="G16" t="str">
            <v>A 208</v>
          </cell>
          <cell r="H16" t="str">
            <v>上野 瑞季</v>
          </cell>
          <cell r="I16">
            <v>1</v>
          </cell>
          <cell r="J16" t="str">
            <v>荒木</v>
          </cell>
          <cell r="K16" t="str">
            <v/>
          </cell>
          <cell r="L16">
            <v>24790</v>
          </cell>
        </row>
        <row r="17">
          <cell r="G17" t="str">
            <v>A 189</v>
          </cell>
          <cell r="H17" t="str">
            <v>戸早 歩美</v>
          </cell>
          <cell r="I17">
            <v>1</v>
          </cell>
          <cell r="J17" t="str">
            <v>久･城南</v>
          </cell>
          <cell r="K17" t="str">
            <v/>
          </cell>
          <cell r="L17">
            <v>24855</v>
          </cell>
        </row>
      </sheetData>
      <sheetData sheetId="19">
        <row r="10">
          <cell r="G10" t="str">
            <v>A 225</v>
          </cell>
          <cell r="H10" t="str">
            <v>萩尾 真子</v>
          </cell>
          <cell r="I10">
            <v>2</v>
          </cell>
          <cell r="J10" t="str">
            <v>筑邦西</v>
          </cell>
          <cell r="K10" t="str">
            <v/>
          </cell>
          <cell r="L10">
            <v>23085</v>
          </cell>
        </row>
        <row r="11">
          <cell r="G11" t="str">
            <v>A 672</v>
          </cell>
          <cell r="H11" t="str">
            <v>椛島なつは</v>
          </cell>
          <cell r="I11">
            <v>2</v>
          </cell>
          <cell r="J11" t="str">
            <v>宮ノ陣</v>
          </cell>
          <cell r="K11" t="str">
            <v/>
          </cell>
          <cell r="L11">
            <v>23119</v>
          </cell>
        </row>
        <row r="12">
          <cell r="G12" t="str">
            <v>A 47</v>
          </cell>
          <cell r="H12" t="str">
            <v>大石 萌加</v>
          </cell>
          <cell r="I12">
            <v>2</v>
          </cell>
          <cell r="J12" t="str">
            <v>筑邦西</v>
          </cell>
          <cell r="K12" t="str">
            <v/>
          </cell>
          <cell r="L12">
            <v>23231</v>
          </cell>
        </row>
        <row r="13">
          <cell r="G13" t="str">
            <v>A 25</v>
          </cell>
          <cell r="H13" t="str">
            <v>冨保 茉由</v>
          </cell>
          <cell r="I13">
            <v>2</v>
          </cell>
          <cell r="J13" t="str">
            <v>久･城南</v>
          </cell>
          <cell r="K13" t="str">
            <v/>
          </cell>
          <cell r="L13">
            <v>23501</v>
          </cell>
        </row>
        <row r="14">
          <cell r="G14" t="str">
            <v>A 26</v>
          </cell>
          <cell r="H14" t="str">
            <v>秋満 晴香</v>
          </cell>
          <cell r="I14">
            <v>2</v>
          </cell>
          <cell r="J14" t="str">
            <v>江南</v>
          </cell>
          <cell r="K14" t="str">
            <v/>
          </cell>
          <cell r="L14">
            <v>23752</v>
          </cell>
        </row>
        <row r="15">
          <cell r="G15" t="str">
            <v>A 116</v>
          </cell>
          <cell r="H15" t="str">
            <v>田川 汐莉</v>
          </cell>
          <cell r="I15">
            <v>2</v>
          </cell>
          <cell r="J15" t="str">
            <v>三潴</v>
          </cell>
          <cell r="K15" t="str">
            <v/>
          </cell>
          <cell r="L15">
            <v>23841</v>
          </cell>
        </row>
        <row r="16">
          <cell r="G16" t="str">
            <v>A 676</v>
          </cell>
          <cell r="H16" t="str">
            <v>原口　萌</v>
          </cell>
          <cell r="I16">
            <v>2</v>
          </cell>
          <cell r="J16" t="str">
            <v>宮ノ陣</v>
          </cell>
          <cell r="K16" t="str">
            <v/>
          </cell>
          <cell r="L16">
            <v>24281</v>
          </cell>
        </row>
        <row r="17">
          <cell r="G17" t="str">
            <v>A 737</v>
          </cell>
          <cell r="H17" t="str">
            <v>福丸 敦子</v>
          </cell>
          <cell r="I17">
            <v>2</v>
          </cell>
          <cell r="J17" t="str">
            <v>諏訪</v>
          </cell>
          <cell r="K17" t="str">
            <v/>
          </cell>
          <cell r="L17">
            <v>24307</v>
          </cell>
        </row>
      </sheetData>
      <sheetData sheetId="20">
        <row r="10">
          <cell r="G10" t="str">
            <v>A 573</v>
          </cell>
          <cell r="H10" t="str">
            <v>河口　恵</v>
          </cell>
          <cell r="I10">
            <v>3</v>
          </cell>
          <cell r="J10" t="str">
            <v>筑邦西</v>
          </cell>
          <cell r="K10" t="str">
            <v>●</v>
          </cell>
          <cell r="L10">
            <v>22340</v>
          </cell>
        </row>
        <row r="11">
          <cell r="G11" t="str">
            <v>A 525</v>
          </cell>
          <cell r="H11" t="str">
            <v>西見 泉美</v>
          </cell>
          <cell r="I11">
            <v>3</v>
          </cell>
          <cell r="J11" t="str">
            <v>良山</v>
          </cell>
          <cell r="K11" t="str">
            <v/>
          </cell>
          <cell r="L11">
            <v>22449</v>
          </cell>
        </row>
        <row r="12">
          <cell r="G12" t="str">
            <v>A 547</v>
          </cell>
          <cell r="H12" t="str">
            <v>高石 理沙</v>
          </cell>
          <cell r="I12">
            <v>3</v>
          </cell>
          <cell r="J12" t="str">
            <v>高牟礼</v>
          </cell>
          <cell r="K12" t="str">
            <v/>
          </cell>
          <cell r="L12">
            <v>22874</v>
          </cell>
        </row>
        <row r="13">
          <cell r="G13" t="str">
            <v>A 419</v>
          </cell>
          <cell r="H13" t="str">
            <v>鹿毛 千穂</v>
          </cell>
          <cell r="I13">
            <v>3</v>
          </cell>
          <cell r="J13" t="str">
            <v>牟田山</v>
          </cell>
          <cell r="K13" t="str">
            <v/>
          </cell>
          <cell r="L13">
            <v>23414</v>
          </cell>
        </row>
        <row r="14">
          <cell r="G14">
            <v>615</v>
          </cell>
          <cell r="H14" t="str">
            <v>山田　莉加</v>
          </cell>
          <cell r="I14">
            <v>3</v>
          </cell>
          <cell r="J14" t="str">
            <v>江南</v>
          </cell>
          <cell r="K14" t="str">
            <v/>
          </cell>
          <cell r="L14">
            <v>23854</v>
          </cell>
        </row>
        <row r="15">
          <cell r="G15" t="str">
            <v>A 505</v>
          </cell>
          <cell r="H15" t="str">
            <v>堺　美樹</v>
          </cell>
          <cell r="I15">
            <v>3</v>
          </cell>
          <cell r="J15" t="str">
            <v>田主丸</v>
          </cell>
          <cell r="K15" t="str">
            <v/>
          </cell>
          <cell r="L15">
            <v>23939</v>
          </cell>
        </row>
        <row r="16">
          <cell r="G16" t="str">
            <v>A 574</v>
          </cell>
          <cell r="H16" t="str">
            <v>中村 莉奈</v>
          </cell>
          <cell r="I16">
            <v>3</v>
          </cell>
          <cell r="J16" t="str">
            <v>筑邦西</v>
          </cell>
          <cell r="K16" t="str">
            <v/>
          </cell>
          <cell r="L16">
            <v>24198</v>
          </cell>
        </row>
        <row r="17">
          <cell r="G17" t="str">
            <v>A 516</v>
          </cell>
          <cell r="H17" t="str">
            <v>中間 愛香</v>
          </cell>
          <cell r="I17">
            <v>3</v>
          </cell>
          <cell r="J17" t="str">
            <v>諏訪</v>
          </cell>
          <cell r="K17" t="str">
            <v/>
          </cell>
          <cell r="L17">
            <v>24201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AX63"/>
  <sheetViews>
    <sheetView showGridLines="0" tabSelected="1" workbookViewId="0" topLeftCell="A1">
      <selection activeCell="A1" sqref="A1:B1"/>
    </sheetView>
  </sheetViews>
  <sheetFormatPr defaultColWidth="9.00390625" defaultRowHeight="13.5"/>
  <cols>
    <col min="1" max="1" width="10.625" style="5" customWidth="1"/>
    <col min="2" max="2" width="5.125" style="5" customWidth="1"/>
    <col min="3" max="3" width="2.125" style="5" customWidth="1"/>
    <col min="4" max="4" width="2.50390625" style="5" customWidth="1"/>
    <col min="5" max="5" width="7.625" style="5" customWidth="1"/>
    <col min="6" max="6" width="4.625" style="5" customWidth="1"/>
    <col min="7" max="7" width="6.125" style="5" customWidth="1"/>
    <col min="8" max="8" width="3.125" style="5" customWidth="1"/>
    <col min="9" max="9" width="2.125" style="5" customWidth="1"/>
    <col min="10" max="10" width="2.50390625" style="5" customWidth="1"/>
    <col min="11" max="11" width="7.625" style="5" customWidth="1"/>
    <col min="12" max="12" width="4.625" style="5" customWidth="1"/>
    <col min="13" max="13" width="6.125" style="5" customWidth="1"/>
    <col min="14" max="14" width="3.125" style="5" customWidth="1"/>
    <col min="15" max="15" width="2.125" style="5" customWidth="1"/>
    <col min="16" max="16" width="2.50390625" style="5" customWidth="1"/>
    <col min="17" max="17" width="7.625" style="5" customWidth="1"/>
    <col min="18" max="18" width="4.625" style="5" customWidth="1"/>
    <col min="19" max="19" width="6.125" style="5" customWidth="1"/>
    <col min="20" max="20" width="3.125" style="5" customWidth="1"/>
    <col min="21" max="21" width="2.125" style="5" customWidth="1"/>
    <col min="22" max="22" width="2.50390625" style="5" customWidth="1"/>
    <col min="23" max="23" width="7.625" style="5" customWidth="1"/>
    <col min="24" max="24" width="4.625" style="5" customWidth="1"/>
    <col min="25" max="25" width="6.125" style="5" customWidth="1"/>
    <col min="26" max="26" width="3.125" style="5" customWidth="1"/>
    <col min="27" max="27" width="2.125" style="5" customWidth="1"/>
    <col min="28" max="28" width="2.50390625" style="5" customWidth="1"/>
    <col min="29" max="29" width="7.625" style="5" customWidth="1"/>
    <col min="30" max="30" width="4.625" style="5" customWidth="1"/>
    <col min="31" max="31" width="6.125" style="5" customWidth="1"/>
    <col min="32" max="32" width="3.125" style="5" customWidth="1"/>
    <col min="33" max="33" width="2.125" style="5" customWidth="1"/>
    <col min="34" max="34" width="2.50390625" style="5" customWidth="1"/>
    <col min="35" max="35" width="7.625" style="5" customWidth="1"/>
    <col min="36" max="36" width="4.625" style="5" customWidth="1"/>
    <col min="37" max="37" width="6.125" style="5" customWidth="1"/>
    <col min="38" max="38" width="3.125" style="5" customWidth="1"/>
    <col min="39" max="39" width="2.125" style="5" customWidth="1"/>
    <col min="40" max="40" width="2.50390625" style="5" customWidth="1"/>
    <col min="41" max="41" width="7.625" style="5" customWidth="1"/>
    <col min="42" max="42" width="4.625" style="5" customWidth="1"/>
    <col min="43" max="43" width="6.125" style="5" customWidth="1"/>
    <col min="44" max="44" width="3.125" style="5" customWidth="1"/>
    <col min="45" max="45" width="2.125" style="5" customWidth="1"/>
    <col min="46" max="46" width="2.50390625" style="5" customWidth="1"/>
    <col min="47" max="47" width="7.625" style="5" customWidth="1"/>
    <col min="48" max="48" width="4.625" style="5" customWidth="1"/>
    <col min="49" max="49" width="6.125" style="5" customWidth="1"/>
    <col min="50" max="50" width="3.125" style="5" customWidth="1"/>
    <col min="51" max="16384" width="9.00390625" style="5" customWidth="1"/>
  </cols>
  <sheetData>
    <row r="1" spans="1:50" ht="24.75" customHeight="1">
      <c r="A1" s="1" t="s">
        <v>0</v>
      </c>
      <c r="B1" s="2"/>
      <c r="C1" s="3" t="str">
        <f>'[1]要項・得点'!C5&amp;"年度　　"&amp;'[1]要項・得点'!C4&amp;"成績一覧表"</f>
        <v>2010年度　　久留米市中学校夏季陸上競技大会成績一覧表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</row>
    <row r="2" spans="5:46" ht="13.5">
      <c r="E2" s="6" t="s">
        <v>1</v>
      </c>
      <c r="F2" s="7" t="str">
        <f>'[1]要項・得点'!C5&amp;"年"&amp;'[1]要項・得点'!E5&amp;"月"&amp;'[1]要項・得点'!G5&amp;"日"&amp;"("&amp;'[1]要項・得点'!I5&amp;")"&amp;"　　天候　"&amp;'[1]要項・得点'!C6</f>
        <v>2010年6月10日(木)　　天候　晴れ</v>
      </c>
      <c r="G2" s="7"/>
      <c r="H2" s="7"/>
      <c r="I2" s="7"/>
      <c r="J2" s="7"/>
      <c r="K2" s="7"/>
      <c r="L2" s="7"/>
      <c r="M2" s="7"/>
      <c r="N2" s="8"/>
      <c r="O2" s="8"/>
      <c r="P2" s="8"/>
      <c r="AL2" s="7" t="s">
        <v>2</v>
      </c>
      <c r="AM2" s="7"/>
      <c r="AN2" s="7"/>
      <c r="AO2" s="7" t="str">
        <f>'[1]要項・得点'!C12&amp;"　・　"&amp;'[1]要項・得点'!C13</f>
        <v>平田 末男　・　中野 恵三</v>
      </c>
      <c r="AP2" s="7"/>
      <c r="AQ2" s="7"/>
      <c r="AR2" s="7"/>
      <c r="AS2" s="7"/>
      <c r="AT2" s="7"/>
    </row>
    <row r="3" spans="5:46" ht="13.5">
      <c r="E3" s="6" t="s">
        <v>3</v>
      </c>
      <c r="F3" s="7" t="str">
        <f>'[1]要項・得点'!C7&amp;"  ・ "&amp;'[1]要項・得点'!C8</f>
        <v>久留米市中学校体育連盟  ・ 久留米市教育委員会</v>
      </c>
      <c r="G3" s="7"/>
      <c r="H3" s="7"/>
      <c r="I3" s="7"/>
      <c r="J3" s="7"/>
      <c r="K3" s="7"/>
      <c r="L3" s="7"/>
      <c r="M3" s="7"/>
      <c r="N3" s="8"/>
      <c r="O3" s="8"/>
      <c r="P3" s="8"/>
      <c r="AL3" s="7" t="s">
        <v>4</v>
      </c>
      <c r="AM3" s="7"/>
      <c r="AN3" s="7"/>
      <c r="AO3" s="7" t="str">
        <f>"トラック　　     "&amp;'[1]要項・得点'!E14</f>
        <v>トラック　　     椛島 紀尚</v>
      </c>
      <c r="AP3" s="8"/>
      <c r="AQ3" s="8"/>
      <c r="AR3" s="8"/>
      <c r="AS3" s="8"/>
      <c r="AT3" s="8"/>
    </row>
    <row r="4" spans="5:46" ht="13.5">
      <c r="E4" s="6"/>
      <c r="F4" s="7" t="str">
        <f>'[1]要項・得点'!C9</f>
        <v>久留米市陸上競技協会</v>
      </c>
      <c r="G4" s="7"/>
      <c r="H4" s="7"/>
      <c r="I4" s="7"/>
      <c r="J4" s="7"/>
      <c r="K4" s="7"/>
      <c r="L4" s="7"/>
      <c r="M4" s="7"/>
      <c r="N4" s="8"/>
      <c r="O4" s="8"/>
      <c r="P4" s="8"/>
      <c r="AL4" s="7"/>
      <c r="AM4" s="7"/>
      <c r="AN4" s="7"/>
      <c r="AO4" s="7" t="str">
        <f>"フィールド　　"&amp;'[1]要項・得点'!E15</f>
        <v>フィールド　　寺松 峯次</v>
      </c>
      <c r="AP4" s="8"/>
      <c r="AQ4" s="8"/>
      <c r="AR4" s="8"/>
      <c r="AS4" s="8"/>
      <c r="AT4" s="8"/>
    </row>
    <row r="5" spans="5:46" ht="13.5">
      <c r="E5" s="6" t="s">
        <v>5</v>
      </c>
      <c r="F5" s="7" t="str">
        <f>'[1]要項・得点'!C11</f>
        <v>久留米総合スポーツセンター　県立陸上競技場</v>
      </c>
      <c r="G5" s="7"/>
      <c r="H5" s="7"/>
      <c r="I5" s="7"/>
      <c r="J5" s="7"/>
      <c r="K5" s="7"/>
      <c r="L5" s="7"/>
      <c r="M5" s="7"/>
      <c r="N5" s="8"/>
      <c r="O5" s="8"/>
      <c r="P5" s="8"/>
      <c r="AL5" s="7" t="s">
        <v>6</v>
      </c>
      <c r="AM5" s="7"/>
      <c r="AN5" s="7"/>
      <c r="AO5" s="7" t="str">
        <f>'[1]要項・得点'!C16</f>
        <v>大石 芳子</v>
      </c>
      <c r="AP5" s="7"/>
      <c r="AQ5" s="7"/>
      <c r="AR5" s="7"/>
      <c r="AS5" s="7"/>
      <c r="AT5" s="7"/>
    </row>
    <row r="6" ht="4.5" customHeight="1"/>
    <row r="7" spans="1:50" ht="15" customHeight="1">
      <c r="A7" s="9"/>
      <c r="B7" s="10"/>
      <c r="C7" s="11">
        <v>1</v>
      </c>
      <c r="D7" s="11"/>
      <c r="E7" s="11"/>
      <c r="F7" s="11"/>
      <c r="G7" s="11"/>
      <c r="H7" s="11"/>
      <c r="I7" s="11">
        <v>2</v>
      </c>
      <c r="J7" s="11"/>
      <c r="K7" s="11"/>
      <c r="L7" s="11"/>
      <c r="M7" s="11"/>
      <c r="N7" s="11"/>
      <c r="O7" s="11">
        <v>3</v>
      </c>
      <c r="P7" s="11"/>
      <c r="Q7" s="11"/>
      <c r="R7" s="11"/>
      <c r="S7" s="11"/>
      <c r="T7" s="11"/>
      <c r="U7" s="11">
        <v>4</v>
      </c>
      <c r="V7" s="11"/>
      <c r="W7" s="11"/>
      <c r="X7" s="11"/>
      <c r="Y7" s="11"/>
      <c r="Z7" s="11"/>
      <c r="AA7" s="11">
        <v>5</v>
      </c>
      <c r="AB7" s="11"/>
      <c r="AC7" s="11"/>
      <c r="AD7" s="11"/>
      <c r="AE7" s="11"/>
      <c r="AF7" s="11"/>
      <c r="AG7" s="11">
        <v>6</v>
      </c>
      <c r="AH7" s="11"/>
      <c r="AI7" s="11"/>
      <c r="AJ7" s="11"/>
      <c r="AK7" s="11"/>
      <c r="AL7" s="11"/>
      <c r="AM7" s="11">
        <v>7</v>
      </c>
      <c r="AN7" s="11"/>
      <c r="AO7" s="11"/>
      <c r="AP7" s="11"/>
      <c r="AQ7" s="11"/>
      <c r="AR7" s="11"/>
      <c r="AS7" s="11">
        <v>8</v>
      </c>
      <c r="AT7" s="11"/>
      <c r="AU7" s="11"/>
      <c r="AV7" s="11"/>
      <c r="AW7" s="11"/>
      <c r="AX7" s="11"/>
    </row>
    <row r="8" spans="1:50" ht="15" customHeight="1">
      <c r="A8" s="12" t="s">
        <v>7</v>
      </c>
      <c r="B8" s="12" t="s">
        <v>8</v>
      </c>
      <c r="C8" s="13" t="s">
        <v>9</v>
      </c>
      <c r="D8" s="14"/>
      <c r="E8" s="15"/>
      <c r="F8" s="16" t="s">
        <v>10</v>
      </c>
      <c r="G8" s="17"/>
      <c r="H8" s="18"/>
      <c r="I8" s="13" t="s">
        <v>9</v>
      </c>
      <c r="J8" s="14"/>
      <c r="K8" s="15"/>
      <c r="L8" s="16" t="s">
        <v>10</v>
      </c>
      <c r="M8" s="17"/>
      <c r="N8" s="18"/>
      <c r="O8" s="13" t="s">
        <v>9</v>
      </c>
      <c r="P8" s="14"/>
      <c r="Q8" s="15"/>
      <c r="R8" s="16" t="s">
        <v>10</v>
      </c>
      <c r="S8" s="17"/>
      <c r="T8" s="18"/>
      <c r="U8" s="13" t="s">
        <v>9</v>
      </c>
      <c r="V8" s="14"/>
      <c r="W8" s="15"/>
      <c r="X8" s="16" t="s">
        <v>10</v>
      </c>
      <c r="Y8" s="17"/>
      <c r="Z8" s="18"/>
      <c r="AA8" s="13" t="s">
        <v>9</v>
      </c>
      <c r="AB8" s="14"/>
      <c r="AC8" s="15"/>
      <c r="AD8" s="16" t="s">
        <v>10</v>
      </c>
      <c r="AE8" s="17"/>
      <c r="AF8" s="18"/>
      <c r="AG8" s="13" t="s">
        <v>9</v>
      </c>
      <c r="AH8" s="14"/>
      <c r="AI8" s="15"/>
      <c r="AJ8" s="16" t="s">
        <v>10</v>
      </c>
      <c r="AK8" s="17"/>
      <c r="AL8" s="18"/>
      <c r="AM8" s="13" t="s">
        <v>9</v>
      </c>
      <c r="AN8" s="14"/>
      <c r="AO8" s="15"/>
      <c r="AP8" s="16" t="s">
        <v>10</v>
      </c>
      <c r="AQ8" s="17"/>
      <c r="AR8" s="18"/>
      <c r="AS8" s="13" t="s">
        <v>9</v>
      </c>
      <c r="AT8" s="14"/>
      <c r="AU8" s="15"/>
      <c r="AV8" s="16" t="s">
        <v>10</v>
      </c>
      <c r="AW8" s="17"/>
      <c r="AX8" s="18"/>
    </row>
    <row r="9" spans="1:50" ht="15" customHeight="1">
      <c r="A9" s="19"/>
      <c r="B9" s="19"/>
      <c r="C9" s="20" t="s">
        <v>11</v>
      </c>
      <c r="D9" s="21"/>
      <c r="E9" s="22"/>
      <c r="F9" s="23" t="s">
        <v>12</v>
      </c>
      <c r="G9" s="24"/>
      <c r="H9" s="25"/>
      <c r="I9" s="20" t="s">
        <v>11</v>
      </c>
      <c r="J9" s="21"/>
      <c r="K9" s="22"/>
      <c r="L9" s="23" t="s">
        <v>12</v>
      </c>
      <c r="M9" s="24"/>
      <c r="N9" s="25"/>
      <c r="O9" s="20" t="s">
        <v>11</v>
      </c>
      <c r="P9" s="21"/>
      <c r="Q9" s="22"/>
      <c r="R9" s="23" t="s">
        <v>12</v>
      </c>
      <c r="S9" s="24"/>
      <c r="T9" s="25"/>
      <c r="U9" s="20" t="s">
        <v>11</v>
      </c>
      <c r="V9" s="21"/>
      <c r="W9" s="22"/>
      <c r="X9" s="23" t="s">
        <v>12</v>
      </c>
      <c r="Y9" s="24"/>
      <c r="Z9" s="25"/>
      <c r="AA9" s="20" t="s">
        <v>11</v>
      </c>
      <c r="AB9" s="21"/>
      <c r="AC9" s="22"/>
      <c r="AD9" s="23" t="s">
        <v>12</v>
      </c>
      <c r="AE9" s="24"/>
      <c r="AF9" s="25"/>
      <c r="AG9" s="20" t="s">
        <v>11</v>
      </c>
      <c r="AH9" s="21"/>
      <c r="AI9" s="22"/>
      <c r="AJ9" s="23" t="s">
        <v>12</v>
      </c>
      <c r="AK9" s="24"/>
      <c r="AL9" s="25"/>
      <c r="AM9" s="20" t="s">
        <v>11</v>
      </c>
      <c r="AN9" s="21"/>
      <c r="AO9" s="22"/>
      <c r="AP9" s="23" t="s">
        <v>12</v>
      </c>
      <c r="AQ9" s="24"/>
      <c r="AR9" s="25"/>
      <c r="AS9" s="20" t="s">
        <v>11</v>
      </c>
      <c r="AT9" s="21"/>
      <c r="AU9" s="22"/>
      <c r="AV9" s="23" t="s">
        <v>12</v>
      </c>
      <c r="AW9" s="24"/>
      <c r="AX9" s="25"/>
    </row>
    <row r="10" spans="1:50" ht="15" customHeight="1">
      <c r="A10" s="26" t="s">
        <v>13</v>
      </c>
      <c r="B10" s="12" t="str">
        <f>'[1]200m'!$R$6</f>
        <v>+0.7</v>
      </c>
      <c r="C10" s="27">
        <f>'[1]200m'!$N$10</f>
      </c>
      <c r="D10" s="28">
        <f>'[1]200m'!$O$10</f>
        <v>2386</v>
      </c>
      <c r="E10" s="29"/>
      <c r="F10" s="16" t="str">
        <f>'[1]200m'!$K$10</f>
        <v>川嶋 卓也</v>
      </c>
      <c r="G10" s="17"/>
      <c r="H10" s="30">
        <f>'[1]200m'!$L$10</f>
        <v>2</v>
      </c>
      <c r="I10" s="27">
        <f>'[1]200m'!$N$11</f>
      </c>
      <c r="J10" s="28">
        <f>'[1]200m'!$O$11</f>
        <v>2405</v>
      </c>
      <c r="K10" s="29"/>
      <c r="L10" s="16" t="str">
        <f>'[1]200m'!$K$11</f>
        <v>西山欣史朗</v>
      </c>
      <c r="M10" s="17"/>
      <c r="N10" s="30">
        <f>'[1]200m'!$L$11</f>
        <v>3</v>
      </c>
      <c r="O10" s="27">
        <f>'[1]200m'!$N$12</f>
      </c>
      <c r="P10" s="28">
        <f>'[1]200m'!$O$12</f>
        <v>2430</v>
      </c>
      <c r="Q10" s="29"/>
      <c r="R10" s="16" t="str">
        <f>'[1]200m'!$K$12</f>
        <v>畑瀬 友貴</v>
      </c>
      <c r="S10" s="17"/>
      <c r="T10" s="30">
        <f>'[1]200m'!$L$12</f>
        <v>3</v>
      </c>
      <c r="U10" s="27">
        <f>'[1]200m'!$N$13</f>
      </c>
      <c r="V10" s="28">
        <f>'[1]200m'!$O$13</f>
        <v>2453</v>
      </c>
      <c r="W10" s="29"/>
      <c r="X10" s="16" t="str">
        <f>'[1]200m'!$K$13</f>
        <v>高尾 優樹</v>
      </c>
      <c r="Y10" s="17"/>
      <c r="Z10" s="30">
        <f>'[1]200m'!$L$13</f>
        <v>2</v>
      </c>
      <c r="AA10" s="27">
        <f>'[1]200m'!$N$14</f>
      </c>
      <c r="AB10" s="28">
        <f>'[1]200m'!$O$14</f>
        <v>2477</v>
      </c>
      <c r="AC10" s="29"/>
      <c r="AD10" s="16" t="str">
        <f>'[1]200m'!$K$14</f>
        <v>早田翔士郎</v>
      </c>
      <c r="AE10" s="17"/>
      <c r="AF10" s="30">
        <f>'[1]200m'!$L$14</f>
        <v>3</v>
      </c>
      <c r="AG10" s="27">
        <f>'[1]200m'!$N$15</f>
      </c>
      <c r="AH10" s="28">
        <f>'[1]200m'!$O$15</f>
        <v>2533</v>
      </c>
      <c r="AI10" s="29"/>
      <c r="AJ10" s="16" t="str">
        <f>'[1]200m'!$K$15</f>
        <v>緒方 優仁</v>
      </c>
      <c r="AK10" s="17"/>
      <c r="AL10" s="30">
        <f>'[1]200m'!$L$15</f>
        <v>3</v>
      </c>
      <c r="AM10" s="27">
        <f>'[1]200m'!$N$16</f>
      </c>
      <c r="AN10" s="28">
        <f>'[1]200m'!$O$16</f>
        <v>2567</v>
      </c>
      <c r="AO10" s="29"/>
      <c r="AP10" s="16" t="str">
        <f>'[1]200m'!$K$16</f>
        <v>中島 智矢</v>
      </c>
      <c r="AQ10" s="17"/>
      <c r="AR10" s="30">
        <f>'[1]200m'!$L$16</f>
        <v>3</v>
      </c>
      <c r="AS10" s="27">
        <f>'[1]200m'!$N$17</f>
      </c>
      <c r="AT10" s="28">
        <f>'[1]200m'!$O$17</f>
        <v>2598</v>
      </c>
      <c r="AU10" s="29"/>
      <c r="AV10" s="16" t="str">
        <f>'[1]200m'!$K$17</f>
        <v>平尾 城次</v>
      </c>
      <c r="AW10" s="17"/>
      <c r="AX10" s="30">
        <f>'[1]200m'!$L$17</f>
        <v>2</v>
      </c>
    </row>
    <row r="11" spans="1:50" ht="15" customHeight="1">
      <c r="A11" s="31"/>
      <c r="B11" s="32"/>
      <c r="C11" s="33" t="str">
        <f>'[1]200m'!$J$10</f>
        <v>A 931</v>
      </c>
      <c r="D11" s="34"/>
      <c r="E11" s="35"/>
      <c r="F11" s="23" t="str">
        <f>'[1]200m'!$M$10</f>
        <v>牟田山</v>
      </c>
      <c r="G11" s="24"/>
      <c r="H11" s="25"/>
      <c r="I11" s="36" t="str">
        <f>'[1]200m'!$J$11</f>
        <v>A 676</v>
      </c>
      <c r="J11" s="24"/>
      <c r="K11" s="37"/>
      <c r="L11" s="23" t="str">
        <f>'[1]200m'!$M$11</f>
        <v>宮ノ陣</v>
      </c>
      <c r="M11" s="24"/>
      <c r="N11" s="25"/>
      <c r="O11" s="36" t="str">
        <f>'[1]200m'!$J$12</f>
        <v>A 759</v>
      </c>
      <c r="P11" s="24"/>
      <c r="Q11" s="37"/>
      <c r="R11" s="23" t="str">
        <f>'[1]200m'!$M$12</f>
        <v>良山</v>
      </c>
      <c r="S11" s="24"/>
      <c r="T11" s="25"/>
      <c r="U11" s="36" t="str">
        <f>'[1]200m'!$J$13</f>
        <v>A 474</v>
      </c>
      <c r="V11" s="24"/>
      <c r="W11" s="37"/>
      <c r="X11" s="23" t="str">
        <f>'[1]200m'!$M$13</f>
        <v>屏水</v>
      </c>
      <c r="Y11" s="24"/>
      <c r="Z11" s="25"/>
      <c r="AA11" s="36" t="str">
        <f>'[1]200m'!$J$14</f>
        <v>A 675</v>
      </c>
      <c r="AB11" s="24"/>
      <c r="AC11" s="37"/>
      <c r="AD11" s="23" t="str">
        <f>'[1]200m'!$M$14</f>
        <v>宮ノ陣</v>
      </c>
      <c r="AE11" s="24"/>
      <c r="AF11" s="25"/>
      <c r="AG11" s="36">
        <f>'[1]200m'!$J$15</f>
        <v>600</v>
      </c>
      <c r="AH11" s="24"/>
      <c r="AI11" s="37"/>
      <c r="AJ11" s="23" t="str">
        <f>'[1]200m'!$M$15</f>
        <v>荒木</v>
      </c>
      <c r="AK11" s="24"/>
      <c r="AL11" s="25"/>
      <c r="AM11" s="36">
        <f>'[1]200m'!$J$16</f>
        <v>605</v>
      </c>
      <c r="AN11" s="24"/>
      <c r="AO11" s="37"/>
      <c r="AP11" s="23" t="str">
        <f>'[1]200m'!$M$16</f>
        <v>城島</v>
      </c>
      <c r="AQ11" s="24"/>
      <c r="AR11" s="25"/>
      <c r="AS11" s="36" t="str">
        <f>'[1]200m'!$J$17</f>
        <v>A 197</v>
      </c>
      <c r="AT11" s="24"/>
      <c r="AU11" s="37"/>
      <c r="AV11" s="23" t="str">
        <f>'[1]200m'!$M$17</f>
        <v>筑邦西</v>
      </c>
      <c r="AW11" s="24"/>
      <c r="AX11" s="25"/>
    </row>
    <row r="12" spans="1:50" ht="15" customHeight="1">
      <c r="A12" s="38"/>
      <c r="B12" s="39"/>
      <c r="C12" s="40">
        <f>IF('[1]200m'!$P$10="","",'[1]200m'!$P$10)</f>
      </c>
      <c r="D12" s="41">
        <f>IF('[1]200m'!$Q$10="","",'[1]200m'!$Q$10)</f>
      </c>
      <c r="E12" s="42"/>
      <c r="F12" s="43">
        <f>IF('[1]200m'!$R$10="","",'[1]200m'!$R$10)</f>
      </c>
      <c r="G12" s="44">
        <f>IF(D12="","","(予選記録)")</f>
      </c>
      <c r="H12" s="45"/>
      <c r="I12" s="40">
        <f>IF('[1]200m'!$P$11="","",'[1]200m'!$P$11)</f>
      </c>
      <c r="J12" s="41">
        <f>IF('[1]200m'!$Q$11="","",'[1]200m'!$Q$11)</f>
        <v>2397</v>
      </c>
      <c r="K12" s="42"/>
      <c r="L12" s="43" t="str">
        <f>IF('[1]200m'!$R$11="","",'[1]200m'!$R$11)</f>
        <v>+2.5</v>
      </c>
      <c r="M12" s="44" t="str">
        <f>IF(J12="","","(予選記録)")</f>
        <v>(予選記録)</v>
      </c>
      <c r="N12" s="45"/>
      <c r="O12" s="40">
        <f>IF('[1]200m'!$P$12="","",'[1]200m'!$P$12)</f>
      </c>
      <c r="P12" s="41">
        <f>IF('[1]200m'!$Q$12="","",'[1]200m'!$Q$12)</f>
      </c>
      <c r="Q12" s="42"/>
      <c r="R12" s="43">
        <f>IF('[1]200m'!$R$12="","",'[1]200m'!$R$12)</f>
      </c>
      <c r="S12" s="44">
        <f>IF(P12="","","(予選記録)")</f>
      </c>
      <c r="T12" s="45"/>
      <c r="U12" s="40">
        <f>IF('[1]200m'!$P$13="","",'[1]200m'!$P$13)</f>
      </c>
      <c r="V12" s="41">
        <f>IF('[1]200m'!$Q$13="","",'[1]200m'!$Q$13)</f>
      </c>
      <c r="W12" s="42"/>
      <c r="X12" s="43">
        <f>IF('[1]200m'!$R$13="","",'[1]200m'!$R$13)</f>
      </c>
      <c r="Y12" s="44">
        <f>IF(V12="","","(予選記録)")</f>
      </c>
      <c r="Z12" s="45"/>
      <c r="AA12" s="40">
        <f>IF('[1]200m'!$P$14="","",'[1]200m'!$P$14)</f>
      </c>
      <c r="AB12" s="41">
        <f>IF('[1]200m'!$Q$14="","",'[1]200m'!$Q$14)</f>
      </c>
      <c r="AC12" s="42"/>
      <c r="AD12" s="43">
        <f>IF('[1]200m'!$R$14="","",'[1]200m'!$R$14)</f>
      </c>
      <c r="AE12" s="44">
        <f>IF(AB12="","","(予選記録)")</f>
      </c>
      <c r="AF12" s="45"/>
      <c r="AG12" s="40">
        <f>IF('[1]200m'!$P$15="","",'[1]200m'!$P$15)</f>
      </c>
      <c r="AH12" s="41">
        <f>IF('[1]200m'!$Q$15="","",'[1]200m'!$Q$15)</f>
        <v>2523</v>
      </c>
      <c r="AI12" s="42"/>
      <c r="AJ12" s="43" t="str">
        <f>IF('[1]200m'!$R$15="","",'[1]200m'!$R$15)</f>
        <v>-0.3</v>
      </c>
      <c r="AK12" s="44" t="str">
        <f>IF(AH12="","","(予選記録)")</f>
        <v>(予選記録)</v>
      </c>
      <c r="AL12" s="45"/>
      <c r="AM12" s="40">
        <f>IF('[1]200m'!$P$16="","",'[1]200m'!$P$16)</f>
      </c>
      <c r="AN12" s="41">
        <f>IF('[1]200m'!$Q$16="","",'[1]200m'!$Q$16)</f>
      </c>
      <c r="AO12" s="42"/>
      <c r="AP12" s="43">
        <f>IF('[1]200m'!$R$16="","",'[1]200m'!$R$16)</f>
      </c>
      <c r="AQ12" s="44">
        <f>IF(AN12="","","(予選記録)")</f>
      </c>
      <c r="AR12" s="45"/>
      <c r="AS12" s="40">
        <f>IF('[1]200m'!$P$17="","",'[1]200m'!$P$17)</f>
      </c>
      <c r="AT12" s="41">
        <f>IF('[1]200m'!$Q$17="","",'[1]200m'!$Q$17)</f>
        <v>2567</v>
      </c>
      <c r="AU12" s="42"/>
      <c r="AV12" s="43" t="str">
        <f>IF('[1]200m'!$R$17="","",'[1]200m'!$R$17)</f>
        <v>-0.3</v>
      </c>
      <c r="AW12" s="44" t="str">
        <f>IF(AT12="","","(予選記録)")</f>
        <v>(予選記録)</v>
      </c>
      <c r="AX12" s="45"/>
    </row>
    <row r="13" spans="1:50" ht="15" customHeight="1">
      <c r="A13" s="26" t="s">
        <v>14</v>
      </c>
      <c r="B13" s="12"/>
      <c r="C13" s="27" t="str">
        <f>'[1]400m'!$L$10</f>
        <v>●</v>
      </c>
      <c r="D13" s="46">
        <f>'[1]400m'!$M$10</f>
      </c>
      <c r="E13" s="47">
        <f>'[1]400m'!$N$10</f>
        <v>5435</v>
      </c>
      <c r="F13" s="16" t="str">
        <f>'[1]400m'!$I$10</f>
        <v>岩城 拓磨</v>
      </c>
      <c r="G13" s="17"/>
      <c r="H13" s="30">
        <f>'[1]400m'!$J$10</f>
        <v>3</v>
      </c>
      <c r="I13" s="27">
        <f>'[1]400m'!$L$11</f>
      </c>
      <c r="J13" s="46">
        <f>'[1]400m'!$M$11</f>
      </c>
      <c r="K13" s="47">
        <f>'[1]400m'!$N$11</f>
        <v>5623</v>
      </c>
      <c r="L13" s="16" t="str">
        <f>'[1]400m'!$I$11</f>
        <v>田中 誠也</v>
      </c>
      <c r="M13" s="17"/>
      <c r="N13" s="30">
        <f>'[1]400m'!$J$11</f>
        <v>3</v>
      </c>
      <c r="O13" s="27">
        <f>'[1]400m'!$L$12</f>
      </c>
      <c r="P13" s="46">
        <f>'[1]400m'!$M$12</f>
      </c>
      <c r="Q13" s="47">
        <f>'[1]400m'!$N$12</f>
        <v>5659</v>
      </c>
      <c r="R13" s="16" t="str">
        <f>'[1]400m'!$I$12</f>
        <v>蓬萊 勇輝</v>
      </c>
      <c r="S13" s="17"/>
      <c r="T13" s="30">
        <f>'[1]400m'!$J$12</f>
        <v>3</v>
      </c>
      <c r="U13" s="27">
        <f>'[1]400m'!$L$13</f>
      </c>
      <c r="V13" s="46">
        <f>'[1]400m'!$M$13</f>
      </c>
      <c r="W13" s="47">
        <f>'[1]400m'!$N$13</f>
        <v>5761</v>
      </c>
      <c r="X13" s="16" t="str">
        <f>'[1]400m'!$I$13</f>
        <v>江崎健太郎</v>
      </c>
      <c r="Y13" s="17"/>
      <c r="Z13" s="30">
        <f>'[1]400m'!$J$13</f>
        <v>3</v>
      </c>
      <c r="AA13" s="27">
        <f>'[1]400m'!$L$14</f>
      </c>
      <c r="AB13" s="46">
        <f>'[1]400m'!$M$14</f>
      </c>
      <c r="AC13" s="47">
        <f>'[1]400m'!$N$14</f>
        <v>5830</v>
      </c>
      <c r="AD13" s="16" t="str">
        <f>'[1]400m'!$I$14</f>
        <v>末永 竜也</v>
      </c>
      <c r="AE13" s="17"/>
      <c r="AF13" s="30">
        <f>'[1]400m'!$J$14</f>
        <v>2</v>
      </c>
      <c r="AG13" s="27">
        <f>'[1]400m'!$L$15</f>
      </c>
      <c r="AH13" s="46">
        <f>'[1]400m'!$M$15</f>
      </c>
      <c r="AI13" s="47">
        <f>'[1]400m'!$N$15</f>
        <v>5865</v>
      </c>
      <c r="AJ13" s="16" t="str">
        <f>'[1]400m'!$I$15</f>
        <v>眞鍋 貴博</v>
      </c>
      <c r="AK13" s="17"/>
      <c r="AL13" s="30">
        <f>'[1]400m'!$J$15</f>
        <v>3</v>
      </c>
      <c r="AM13" s="27">
        <f>'[1]400m'!$L$16</f>
      </c>
      <c r="AN13" s="46">
        <f>'[1]400m'!$M$16</f>
      </c>
      <c r="AO13" s="47">
        <f>'[1]400m'!$N$16</f>
        <v>5900</v>
      </c>
      <c r="AP13" s="16" t="str">
        <f>'[1]400m'!$I$16</f>
        <v>白川 雄介</v>
      </c>
      <c r="AQ13" s="17"/>
      <c r="AR13" s="30">
        <f>'[1]400m'!$J$16</f>
        <v>3</v>
      </c>
      <c r="AS13" s="27">
        <f>'[1]400m'!$L$17</f>
      </c>
      <c r="AT13" s="46">
        <f>'[1]400m'!$M$17</f>
      </c>
      <c r="AU13" s="47">
        <f>'[1]400m'!$N$17</f>
        <v>5972</v>
      </c>
      <c r="AV13" s="16" t="str">
        <f>'[1]400m'!$I$17</f>
        <v>大﨑 友裕</v>
      </c>
      <c r="AW13" s="17"/>
      <c r="AX13" s="30">
        <f>'[1]400m'!$J$17</f>
        <v>3</v>
      </c>
    </row>
    <row r="14" spans="1:50" ht="15" customHeight="1">
      <c r="A14" s="31"/>
      <c r="B14" s="32"/>
      <c r="C14" s="36" t="str">
        <f>'[1]400m'!$H$10</f>
        <v>A 635</v>
      </c>
      <c r="D14" s="24"/>
      <c r="E14" s="37"/>
      <c r="F14" s="23" t="str">
        <f>'[1]400m'!$K$10</f>
        <v>諏訪</v>
      </c>
      <c r="G14" s="24"/>
      <c r="H14" s="25"/>
      <c r="I14" s="36" t="str">
        <f>'[1]400m'!$H$11</f>
        <v>A 924</v>
      </c>
      <c r="J14" s="24"/>
      <c r="K14" s="37"/>
      <c r="L14" s="23" t="str">
        <f>'[1]400m'!$K$11</f>
        <v>宮ノ陣</v>
      </c>
      <c r="M14" s="24"/>
      <c r="N14" s="25"/>
      <c r="O14" s="36" t="str">
        <f>'[1]400m'!$H$12</f>
        <v>A 674</v>
      </c>
      <c r="P14" s="24"/>
      <c r="Q14" s="37"/>
      <c r="R14" s="23" t="str">
        <f>'[1]400m'!$K$12</f>
        <v>宮ノ陣</v>
      </c>
      <c r="S14" s="24"/>
      <c r="T14" s="25"/>
      <c r="U14" s="36">
        <f>'[1]400m'!$H$13</f>
        <v>604</v>
      </c>
      <c r="V14" s="24"/>
      <c r="W14" s="37"/>
      <c r="X14" s="23" t="str">
        <f>'[1]400m'!$K$13</f>
        <v>城島</v>
      </c>
      <c r="Y14" s="24"/>
      <c r="Z14" s="25"/>
      <c r="AA14" s="36" t="str">
        <f>'[1]400m'!$H$14</f>
        <v>A 256</v>
      </c>
      <c r="AB14" s="24"/>
      <c r="AC14" s="37"/>
      <c r="AD14" s="23" t="str">
        <f>'[1]400m'!$K$14</f>
        <v>荒木</v>
      </c>
      <c r="AE14" s="24"/>
      <c r="AF14" s="25"/>
      <c r="AG14" s="36">
        <f>'[1]400m'!$H$15</f>
        <v>619</v>
      </c>
      <c r="AH14" s="24"/>
      <c r="AI14" s="37"/>
      <c r="AJ14" s="23" t="str">
        <f>'[1]400m'!$K$15</f>
        <v>牟田山</v>
      </c>
      <c r="AK14" s="24"/>
      <c r="AL14" s="25"/>
      <c r="AM14" s="36" t="str">
        <f>'[1]400m'!$H$16</f>
        <v>A 798</v>
      </c>
      <c r="AN14" s="24"/>
      <c r="AO14" s="37"/>
      <c r="AP14" s="23" t="str">
        <f>'[1]400m'!$K$16</f>
        <v>高牟礼</v>
      </c>
      <c r="AQ14" s="24"/>
      <c r="AR14" s="25"/>
      <c r="AS14" s="36" t="str">
        <f>'[1]400m'!$H$17</f>
        <v>A 750</v>
      </c>
      <c r="AT14" s="24"/>
      <c r="AU14" s="37"/>
      <c r="AV14" s="23" t="str">
        <f>'[1]400m'!$K$17</f>
        <v>諏訪</v>
      </c>
      <c r="AW14" s="24"/>
      <c r="AX14" s="25"/>
    </row>
    <row r="15" spans="1:50" ht="15" customHeight="1">
      <c r="A15" s="38"/>
      <c r="B15" s="39"/>
      <c r="C15" s="40">
        <f>IF('[1]400m'!$O$10="","",'[1]400m'!$O$10)</f>
      </c>
      <c r="D15" s="48">
        <f>IF('[1]400m'!$P$10="","",'[1]400m'!$P$10)</f>
      </c>
      <c r="E15" s="49">
        <f>IF('[1]400m'!$Q$10="","",'[1]400m'!$Q$10)</f>
      </c>
      <c r="F15" s="44">
        <f>IF(E15="","","(予選記録)")</f>
      </c>
      <c r="G15" s="42"/>
      <c r="H15" s="50"/>
      <c r="I15" s="40">
        <f>IF('[1]400m'!$O$11="","",'[1]400m'!$O$11)</f>
      </c>
      <c r="J15" s="48">
        <f>IF('[1]400m'!$P$11="","",'[1]400m'!$P$11)</f>
      </c>
      <c r="K15" s="49">
        <f>IF('[1]400m'!$Q$11="","",'[1]400m'!$Q$11)</f>
      </c>
      <c r="L15" s="44">
        <f>IF(K15="","","(予選記録)")</f>
      </c>
      <c r="M15" s="42"/>
      <c r="N15" s="50"/>
      <c r="O15" s="40">
        <f>IF('[1]400m'!$O$12="","",'[1]400m'!$O$12)</f>
      </c>
      <c r="P15" s="48">
        <f>IF('[1]400m'!$P$12="","",'[1]400m'!$P$12)</f>
      </c>
      <c r="Q15" s="49">
        <f>IF('[1]400m'!$Q$12="","",'[1]400m'!$Q$12)</f>
      </c>
      <c r="R15" s="44">
        <f>IF(Q15="","","(予選記録)")</f>
      </c>
      <c r="S15" s="42"/>
      <c r="T15" s="50"/>
      <c r="U15" s="40">
        <f>IF('[1]400m'!$O$13="","",'[1]400m'!$O$13)</f>
      </c>
      <c r="V15" s="48">
        <f>IF('[1]400m'!$P$13="","",'[1]400m'!$P$13)</f>
      </c>
      <c r="W15" s="49">
        <f>IF('[1]400m'!$Q$13="","",'[1]400m'!$Q$13)</f>
      </c>
      <c r="X15" s="44">
        <f>IF(W15="","","(予選記録)")</f>
      </c>
      <c r="Y15" s="42"/>
      <c r="Z15" s="50"/>
      <c r="AA15" s="40">
        <f>IF('[1]400m'!$O$14="","",'[1]400m'!$O$14)</f>
      </c>
      <c r="AB15" s="48">
        <f>IF('[1]400m'!$P$14="","",'[1]400m'!$P$14)</f>
      </c>
      <c r="AC15" s="49">
        <f>IF('[1]400m'!$Q$14="","",'[1]400m'!$Q$14)</f>
      </c>
      <c r="AD15" s="44">
        <f>IF(AC15="","","(予選記録)")</f>
      </c>
      <c r="AE15" s="42"/>
      <c r="AF15" s="50"/>
      <c r="AG15" s="40">
        <f>IF('[1]400m'!$O$15="","",'[1]400m'!$O$15)</f>
      </c>
      <c r="AH15" s="48">
        <f>IF('[1]400m'!$P$15="","",'[1]400m'!$P$15)</f>
      </c>
      <c r="AI15" s="49">
        <f>IF('[1]400m'!$Q$15="","",'[1]400m'!$Q$15)</f>
      </c>
      <c r="AJ15" s="44">
        <f>IF(AI15="","","(予選記録)")</f>
      </c>
      <c r="AK15" s="42"/>
      <c r="AL15" s="50"/>
      <c r="AM15" s="40">
        <f>IF('[1]400m'!$O$16="","",'[1]400m'!$O$16)</f>
      </c>
      <c r="AN15" s="48">
        <f>IF('[1]400m'!$P$16="","",'[1]400m'!$P$16)</f>
      </c>
      <c r="AO15" s="49">
        <f>IF('[1]400m'!$Q$16="","",'[1]400m'!$Q$16)</f>
      </c>
      <c r="AP15" s="44">
        <f>IF(AO15="","","(予選記録)")</f>
      </c>
      <c r="AQ15" s="42"/>
      <c r="AR15" s="50"/>
      <c r="AS15" s="40">
        <f>IF('[1]400m'!$O$17="","",'[1]400m'!$O$17)</f>
      </c>
      <c r="AT15" s="48">
        <f>IF('[1]400m'!$P$17="","",'[1]400m'!$P$17)</f>
      </c>
      <c r="AU15" s="49">
        <f>IF('[1]400m'!$Q$17="","",'[1]400m'!$Q$17)</f>
      </c>
      <c r="AV15" s="44">
        <f>IF(AU15="","","(予選記録)")</f>
      </c>
      <c r="AW15" s="42"/>
      <c r="AX15" s="50"/>
    </row>
    <row r="16" spans="1:50" ht="15" customHeight="1">
      <c r="A16" s="26" t="s">
        <v>15</v>
      </c>
      <c r="B16" s="12"/>
      <c r="C16" s="27">
        <f>'[1]800m'!$L$10</f>
      </c>
      <c r="D16" s="51">
        <f>'[1]800m'!$M$10</f>
        <v>21122</v>
      </c>
      <c r="E16" s="52"/>
      <c r="F16" s="16" t="str">
        <f>'[1]800m'!$I$10</f>
        <v>大石 恭輔</v>
      </c>
      <c r="G16" s="17"/>
      <c r="H16" s="30">
        <f>'[1]800m'!$J$10</f>
        <v>3</v>
      </c>
      <c r="I16" s="27">
        <f>'[1]800m'!$L$11</f>
      </c>
      <c r="J16" s="51">
        <f>'[1]800m'!$M$11</f>
        <v>21122</v>
      </c>
      <c r="K16" s="52"/>
      <c r="L16" s="16" t="str">
        <f>'[1]800m'!$I$11</f>
        <v>永松 拓也</v>
      </c>
      <c r="M16" s="17"/>
      <c r="N16" s="30">
        <f>'[1]800m'!$J$11</f>
        <v>3</v>
      </c>
      <c r="O16" s="27">
        <f>'[1]800m'!$L$12</f>
      </c>
      <c r="P16" s="51">
        <f>'[1]800m'!$M$12</f>
        <v>21466</v>
      </c>
      <c r="Q16" s="52"/>
      <c r="R16" s="16" t="str">
        <f>'[1]800m'!$I$12</f>
        <v>中隈 教弘</v>
      </c>
      <c r="S16" s="17"/>
      <c r="T16" s="30">
        <f>'[1]800m'!$J$12</f>
        <v>2</v>
      </c>
      <c r="U16" s="27">
        <f>'[1]800m'!$L$13</f>
      </c>
      <c r="V16" s="51">
        <f>'[1]800m'!$M$13</f>
        <v>21881</v>
      </c>
      <c r="W16" s="52"/>
      <c r="X16" s="16" t="str">
        <f>'[1]800m'!$I$13</f>
        <v>田嶋 勇気</v>
      </c>
      <c r="Y16" s="17"/>
      <c r="Z16" s="30">
        <f>'[1]800m'!$J$13</f>
        <v>3</v>
      </c>
      <c r="AA16" s="27">
        <f>'[1]800m'!$L$14</f>
      </c>
      <c r="AB16" s="51">
        <f>'[1]800m'!$M$14</f>
        <v>21984</v>
      </c>
      <c r="AC16" s="52"/>
      <c r="AD16" s="16" t="str">
        <f>'[1]800m'!$I$14</f>
        <v>中川 拓磨</v>
      </c>
      <c r="AE16" s="17"/>
      <c r="AF16" s="30">
        <f>'[1]800m'!$J$14</f>
        <v>2</v>
      </c>
      <c r="AG16" s="27">
        <f>'[1]800m'!$L$15</f>
      </c>
      <c r="AH16" s="51">
        <f>'[1]800m'!$M$15</f>
        <v>22011</v>
      </c>
      <c r="AI16" s="52"/>
      <c r="AJ16" s="16" t="str">
        <f>'[1]800m'!$I$15</f>
        <v>稲吉 優輔</v>
      </c>
      <c r="AK16" s="17"/>
      <c r="AL16" s="30">
        <f>'[1]800m'!$J$15</f>
        <v>3</v>
      </c>
      <c r="AM16" s="27">
        <f>'[1]800m'!$L$16</f>
      </c>
      <c r="AN16" s="51">
        <f>'[1]800m'!$M$16</f>
        <v>22928</v>
      </c>
      <c r="AO16" s="52"/>
      <c r="AP16" s="16" t="str">
        <f>'[1]800m'!$I$16</f>
        <v>中山 陽介</v>
      </c>
      <c r="AQ16" s="17"/>
      <c r="AR16" s="30">
        <f>'[1]800m'!$J$16</f>
        <v>3</v>
      </c>
      <c r="AS16" s="27">
        <f>'[1]800m'!$L$17</f>
      </c>
      <c r="AT16" s="51">
        <f>'[1]800m'!$M$17</f>
      </c>
      <c r="AU16" s="52"/>
      <c r="AV16" s="16">
        <f>'[1]800m'!$I$17</f>
      </c>
      <c r="AW16" s="17"/>
      <c r="AX16" s="30">
        <f>'[1]800m'!$J$17</f>
      </c>
    </row>
    <row r="17" spans="1:50" ht="15" customHeight="1">
      <c r="A17" s="31"/>
      <c r="B17" s="32"/>
      <c r="C17" s="36" t="str">
        <f>'[1]800m'!$H$10</f>
        <v>A 255</v>
      </c>
      <c r="D17" s="24"/>
      <c r="E17" s="37"/>
      <c r="F17" s="23" t="str">
        <f>'[1]800m'!$K$10</f>
        <v>宮ノ陣</v>
      </c>
      <c r="G17" s="24"/>
      <c r="H17" s="25"/>
      <c r="I17" s="36" t="str">
        <f>'[1]800m'!$H$11</f>
        <v>A 786</v>
      </c>
      <c r="J17" s="24"/>
      <c r="K17" s="37"/>
      <c r="L17" s="23" t="str">
        <f>'[1]800m'!$K$11</f>
        <v>諏訪</v>
      </c>
      <c r="M17" s="24"/>
      <c r="N17" s="25"/>
      <c r="O17" s="36" t="str">
        <f>'[1]800m'!$H$12</f>
        <v>A 947</v>
      </c>
      <c r="P17" s="24"/>
      <c r="Q17" s="37"/>
      <c r="R17" s="23" t="str">
        <f>'[1]800m'!$K$12</f>
        <v>宮ノ陣</v>
      </c>
      <c r="S17" s="24"/>
      <c r="T17" s="25"/>
      <c r="U17" s="36" t="str">
        <f>'[1]800m'!$H$13</f>
        <v>A 704</v>
      </c>
      <c r="V17" s="24"/>
      <c r="W17" s="37"/>
      <c r="X17" s="23" t="str">
        <f>'[1]800m'!$K$13</f>
        <v>北野</v>
      </c>
      <c r="Y17" s="24"/>
      <c r="Z17" s="25"/>
      <c r="AA17" s="36" t="str">
        <f>'[1]800m'!$H$14</f>
        <v>A 56</v>
      </c>
      <c r="AB17" s="24"/>
      <c r="AC17" s="37"/>
      <c r="AD17" s="23" t="str">
        <f>'[1]800m'!$K$14</f>
        <v>荒木</v>
      </c>
      <c r="AE17" s="24"/>
      <c r="AF17" s="25"/>
      <c r="AG17" s="36" t="str">
        <f>'[1]800m'!$H$15</f>
        <v>A 706</v>
      </c>
      <c r="AH17" s="24"/>
      <c r="AI17" s="37"/>
      <c r="AJ17" s="23" t="str">
        <f>'[1]800m'!$K$15</f>
        <v>北野</v>
      </c>
      <c r="AK17" s="24"/>
      <c r="AL17" s="25"/>
      <c r="AM17" s="36" t="str">
        <f>'[1]800m'!$H$16</f>
        <v>A 747</v>
      </c>
      <c r="AN17" s="24"/>
      <c r="AO17" s="37"/>
      <c r="AP17" s="23" t="str">
        <f>'[1]800m'!$K$16</f>
        <v>諏訪</v>
      </c>
      <c r="AQ17" s="24"/>
      <c r="AR17" s="25"/>
      <c r="AS17" s="36">
        <f>'[1]800m'!$H$17</f>
      </c>
      <c r="AT17" s="24"/>
      <c r="AU17" s="37"/>
      <c r="AV17" s="23">
        <f>'[1]800m'!$K$17</f>
      </c>
      <c r="AW17" s="24"/>
      <c r="AX17" s="25"/>
    </row>
    <row r="18" spans="1:50" ht="15" customHeight="1">
      <c r="A18" s="38"/>
      <c r="B18" s="39"/>
      <c r="C18" s="40">
        <f>IF('[1]800m'!$N$10="","",'[1]800m'!$N$10)</f>
      </c>
      <c r="D18" s="53">
        <f>IF('[1]800m'!$O$10="","",'[1]800m'!$O$10)</f>
      </c>
      <c r="E18" s="53"/>
      <c r="F18" s="54">
        <f>IF(D18="","","(予選記録)")</f>
      </c>
      <c r="G18" s="55"/>
      <c r="H18" s="56"/>
      <c r="I18" s="40">
        <f>IF('[1]800m'!$N$11="","",'[1]800m'!$N$11)</f>
      </c>
      <c r="J18" s="53">
        <f>IF('[1]800m'!$O$11="","",'[1]800m'!$O$11)</f>
      </c>
      <c r="K18" s="53"/>
      <c r="L18" s="54">
        <f>IF(J18="","","(予選記録)")</f>
      </c>
      <c r="M18" s="55"/>
      <c r="N18" s="56"/>
      <c r="O18" s="40">
        <f>IF('[1]800m'!$N$12="","",'[1]800m'!$N$12)</f>
      </c>
      <c r="P18" s="53">
        <f>IF('[1]800m'!$O$12="","",'[1]800m'!$O$12)</f>
      </c>
      <c r="Q18" s="53"/>
      <c r="R18" s="54">
        <f>IF(P18="","","(予選記録)")</f>
      </c>
      <c r="S18" s="55"/>
      <c r="T18" s="56"/>
      <c r="U18" s="40">
        <f>IF('[1]800m'!$N$13="","",'[1]800m'!$N$13)</f>
      </c>
      <c r="V18" s="53">
        <f>IF('[1]800m'!$O$13="","",'[1]800m'!$O$13)</f>
      </c>
      <c r="W18" s="53"/>
      <c r="X18" s="54">
        <f>IF(V18="","","(予選記録)")</f>
      </c>
      <c r="Y18" s="55"/>
      <c r="Z18" s="56"/>
      <c r="AA18" s="40">
        <f>IF('[1]800m'!$N$14="","",'[1]800m'!$N$14)</f>
      </c>
      <c r="AB18" s="53">
        <f>IF('[1]800m'!$O$14="","",'[1]800m'!$O$14)</f>
        <v>21607</v>
      </c>
      <c r="AC18" s="53"/>
      <c r="AD18" s="54" t="str">
        <f>IF(AB18="","","(予選記録)")</f>
        <v>(予選記録)</v>
      </c>
      <c r="AE18" s="55"/>
      <c r="AF18" s="56"/>
      <c r="AG18" s="40">
        <f>IF('[1]800m'!$N$15="","",'[1]800m'!$N$15)</f>
      </c>
      <c r="AH18" s="53">
        <f>IF('[1]800m'!$O$15="","",'[1]800m'!$O$15)</f>
      </c>
      <c r="AI18" s="53"/>
      <c r="AJ18" s="54">
        <f>IF(AH18="","","(予選記録)")</f>
      </c>
      <c r="AK18" s="55"/>
      <c r="AL18" s="56"/>
      <c r="AM18" s="40">
        <f>IF('[1]800m'!$N$16="","",'[1]800m'!$N$16)</f>
      </c>
      <c r="AN18" s="53">
        <f>IF('[1]800m'!$O$16="","",'[1]800m'!$O$16)</f>
        <v>22447</v>
      </c>
      <c r="AO18" s="53"/>
      <c r="AP18" s="54" t="str">
        <f>IF(AN18="","","(予選記録)")</f>
        <v>(予選記録)</v>
      </c>
      <c r="AQ18" s="55"/>
      <c r="AR18" s="56"/>
      <c r="AS18" s="40">
        <f>IF('[1]800m'!$N$17="","",'[1]800m'!$N$17)</f>
      </c>
      <c r="AT18" s="53">
        <f>IF('[1]800m'!$O$17="","",'[1]800m'!$O$17)</f>
      </c>
      <c r="AU18" s="53"/>
      <c r="AV18" s="54">
        <f>IF(AT18="","","(予選記録)")</f>
      </c>
      <c r="AW18" s="55"/>
      <c r="AX18" s="56"/>
    </row>
    <row r="19" spans="1:50" ht="15" customHeight="1">
      <c r="A19" s="26" t="s">
        <v>16</v>
      </c>
      <c r="B19" s="12"/>
      <c r="C19" s="27">
        <f>'[1]3000m'!$K$10</f>
      </c>
      <c r="D19" s="51">
        <f>'[1]3000m'!$L$10</f>
        <v>94938</v>
      </c>
      <c r="E19" s="52"/>
      <c r="F19" s="16" t="str">
        <f>'[1]3000m'!$H$10</f>
        <v>丸茂 航祐</v>
      </c>
      <c r="G19" s="17"/>
      <c r="H19" s="30">
        <f>'[1]3000m'!$I$10</f>
        <v>3</v>
      </c>
      <c r="I19" s="27">
        <f>'[1]3000m'!$K$11</f>
      </c>
      <c r="J19" s="51">
        <f>'[1]3000m'!$L$11</f>
        <v>95239</v>
      </c>
      <c r="K19" s="52"/>
      <c r="L19" s="16" t="str">
        <f>'[1]3000m'!$H$11</f>
        <v>川原 一晃</v>
      </c>
      <c r="M19" s="17"/>
      <c r="N19" s="30">
        <f>'[1]3000m'!$I$11</f>
        <v>3</v>
      </c>
      <c r="O19" s="27">
        <f>'[1]3000m'!$K$12</f>
      </c>
      <c r="P19" s="51">
        <f>'[1]3000m'!$L$12</f>
        <v>100056</v>
      </c>
      <c r="Q19" s="52"/>
      <c r="R19" s="16" t="str">
        <f>'[1]3000m'!$H$12</f>
        <v>養父 絢承</v>
      </c>
      <c r="S19" s="17"/>
      <c r="T19" s="30">
        <f>'[1]3000m'!$I$12</f>
        <v>3</v>
      </c>
      <c r="U19" s="27">
        <f>'[1]3000m'!$K$13</f>
      </c>
      <c r="V19" s="51">
        <f>'[1]3000m'!$L$13</f>
        <v>100108</v>
      </c>
      <c r="W19" s="52"/>
      <c r="X19" s="16" t="str">
        <f>'[1]3000m'!$H$13</f>
        <v>中村斗佑磨</v>
      </c>
      <c r="Y19" s="17"/>
      <c r="Z19" s="30">
        <f>'[1]3000m'!$I$13</f>
        <v>3</v>
      </c>
      <c r="AA19" s="27">
        <f>'[1]3000m'!$K$14</f>
      </c>
      <c r="AB19" s="51">
        <f>'[1]3000m'!$L$14</f>
        <v>101013</v>
      </c>
      <c r="AC19" s="52"/>
      <c r="AD19" s="16" t="str">
        <f>'[1]3000m'!$H$14</f>
        <v>末永 竜也</v>
      </c>
      <c r="AE19" s="17"/>
      <c r="AF19" s="30">
        <f>'[1]3000m'!$I$14</f>
        <v>2</v>
      </c>
      <c r="AG19" s="27">
        <f>'[1]3000m'!$K$15</f>
      </c>
      <c r="AH19" s="51">
        <f>'[1]3000m'!$L$15</f>
        <v>101388</v>
      </c>
      <c r="AI19" s="52"/>
      <c r="AJ19" s="16" t="str">
        <f>'[1]3000m'!$H$15</f>
        <v>吉田 峻也</v>
      </c>
      <c r="AK19" s="17"/>
      <c r="AL19" s="30">
        <f>'[1]3000m'!$I$15</f>
        <v>3</v>
      </c>
      <c r="AM19" s="27">
        <f>'[1]3000m'!$K$16</f>
      </c>
      <c r="AN19" s="51">
        <f>'[1]3000m'!$L$16</f>
        <v>101680</v>
      </c>
      <c r="AO19" s="52"/>
      <c r="AP19" s="16" t="str">
        <f>'[1]3000m'!$H$16</f>
        <v>平江 聖悟</v>
      </c>
      <c r="AQ19" s="17"/>
      <c r="AR19" s="30">
        <f>'[1]3000m'!$I$16</f>
        <v>3</v>
      </c>
      <c r="AS19" s="27">
        <f>'[1]3000m'!$K$17</f>
      </c>
      <c r="AT19" s="51">
        <f>'[1]3000m'!$L$17</f>
        <v>102183</v>
      </c>
      <c r="AU19" s="52"/>
      <c r="AV19" s="16" t="str">
        <f>'[1]3000m'!$H$17</f>
        <v>古賀光路郎</v>
      </c>
      <c r="AW19" s="17"/>
      <c r="AX19" s="30">
        <f>'[1]3000m'!$I$17</f>
        <v>2</v>
      </c>
    </row>
    <row r="20" spans="1:50" ht="15" customHeight="1">
      <c r="A20" s="38"/>
      <c r="B20" s="19"/>
      <c r="C20" s="57">
        <f>'[1]3000m'!$G$10</f>
        <v>625</v>
      </c>
      <c r="D20" s="58"/>
      <c r="E20" s="59"/>
      <c r="F20" s="60" t="str">
        <f>'[1]3000m'!$J$10</f>
        <v>明星</v>
      </c>
      <c r="G20" s="58"/>
      <c r="H20" s="61"/>
      <c r="I20" s="57" t="str">
        <f>'[1]3000m'!$G$11</f>
        <v>A 821</v>
      </c>
      <c r="J20" s="58"/>
      <c r="K20" s="59"/>
      <c r="L20" s="60" t="str">
        <f>'[1]3000m'!$J$11</f>
        <v>筑邦西</v>
      </c>
      <c r="M20" s="58"/>
      <c r="N20" s="61"/>
      <c r="O20" s="57" t="str">
        <f>'[1]3000m'!$G$12</f>
        <v>A 820</v>
      </c>
      <c r="P20" s="58"/>
      <c r="Q20" s="59"/>
      <c r="R20" s="60" t="str">
        <f>'[1]3000m'!$J$12</f>
        <v>筑邦西</v>
      </c>
      <c r="S20" s="58"/>
      <c r="T20" s="61"/>
      <c r="U20" s="57" t="str">
        <f>'[1]3000m'!$G$13</f>
        <v>A 705</v>
      </c>
      <c r="V20" s="58"/>
      <c r="W20" s="59"/>
      <c r="X20" s="60" t="str">
        <f>'[1]3000m'!$J$13</f>
        <v>北野</v>
      </c>
      <c r="Y20" s="58"/>
      <c r="Z20" s="61"/>
      <c r="AA20" s="57" t="str">
        <f>'[1]3000m'!$G$14</f>
        <v>A 256</v>
      </c>
      <c r="AB20" s="58"/>
      <c r="AC20" s="59"/>
      <c r="AD20" s="60" t="str">
        <f>'[1]3000m'!$J$14</f>
        <v>荒木</v>
      </c>
      <c r="AE20" s="58"/>
      <c r="AF20" s="61"/>
      <c r="AG20" s="57">
        <f>'[1]3000m'!$G$15</f>
        <v>623</v>
      </c>
      <c r="AH20" s="58"/>
      <c r="AI20" s="59"/>
      <c r="AJ20" s="60" t="str">
        <f>'[1]3000m'!$J$15</f>
        <v>良山</v>
      </c>
      <c r="AK20" s="58"/>
      <c r="AL20" s="61"/>
      <c r="AM20" s="57" t="str">
        <f>'[1]3000m'!$G$16</f>
        <v>A 858</v>
      </c>
      <c r="AN20" s="58"/>
      <c r="AO20" s="59"/>
      <c r="AP20" s="60" t="str">
        <f>'[1]3000m'!$J$16</f>
        <v>久･城南</v>
      </c>
      <c r="AQ20" s="58"/>
      <c r="AR20" s="61"/>
      <c r="AS20" s="57" t="str">
        <f>'[1]3000m'!$G$17</f>
        <v>A 24</v>
      </c>
      <c r="AT20" s="58"/>
      <c r="AU20" s="59"/>
      <c r="AV20" s="60" t="str">
        <f>'[1]3000m'!$J$17</f>
        <v>明星</v>
      </c>
      <c r="AW20" s="58"/>
      <c r="AX20" s="61"/>
    </row>
    <row r="21" spans="1:50" ht="15" customHeight="1">
      <c r="A21" s="26" t="s">
        <v>17</v>
      </c>
      <c r="B21" s="12" t="str">
        <f>'[1]110mH'!$R$6</f>
        <v>+0.1</v>
      </c>
      <c r="C21" s="27">
        <f>'[1]110mH'!$N$10</f>
      </c>
      <c r="D21" s="28">
        <f>'[1]110mH'!$O$10</f>
        <v>1617</v>
      </c>
      <c r="E21" s="29"/>
      <c r="F21" s="16" t="str">
        <f>'[1]110mH'!$K$10</f>
        <v>増田 拓也</v>
      </c>
      <c r="G21" s="17"/>
      <c r="H21" s="30">
        <f>'[1]110mH'!$L$10</f>
        <v>3</v>
      </c>
      <c r="I21" s="27">
        <f>'[1]110mH'!$N$11</f>
      </c>
      <c r="J21" s="28">
        <f>'[1]110mH'!$O$11</f>
        <v>1685</v>
      </c>
      <c r="K21" s="29"/>
      <c r="L21" s="16" t="str">
        <f>'[1]110mH'!$K$11</f>
        <v>足立 智一</v>
      </c>
      <c r="M21" s="17"/>
      <c r="N21" s="30">
        <f>'[1]110mH'!$L$11</f>
        <v>3</v>
      </c>
      <c r="O21" s="27">
        <f>'[1]110mH'!$N$12</f>
      </c>
      <c r="P21" s="28">
        <f>'[1]110mH'!$O$12</f>
        <v>1727</v>
      </c>
      <c r="Q21" s="29"/>
      <c r="R21" s="16" t="str">
        <f>'[1]110mH'!$K$12</f>
        <v>安徳 航輝</v>
      </c>
      <c r="S21" s="17"/>
      <c r="T21" s="30">
        <f>'[1]110mH'!$L$12</f>
        <v>3</v>
      </c>
      <c r="U21" s="27">
        <f>'[1]110mH'!$N$13</f>
      </c>
      <c r="V21" s="28">
        <f>'[1]110mH'!$O$13</f>
        <v>1730</v>
      </c>
      <c r="W21" s="29"/>
      <c r="X21" s="16" t="str">
        <f>'[1]110mH'!$K$13</f>
        <v>大坪 幹尚</v>
      </c>
      <c r="Y21" s="17"/>
      <c r="Z21" s="30">
        <f>'[1]110mH'!$L$13</f>
        <v>3</v>
      </c>
      <c r="AA21" s="27">
        <f>'[1]110mH'!$N$14</f>
      </c>
      <c r="AB21" s="28">
        <f>'[1]110mH'!$O$14</f>
        <v>1885</v>
      </c>
      <c r="AC21" s="29"/>
      <c r="AD21" s="16" t="str">
        <f>'[1]110mH'!$K$14</f>
        <v>古賀 将滉</v>
      </c>
      <c r="AE21" s="17"/>
      <c r="AF21" s="30">
        <f>'[1]110mH'!$L$14</f>
        <v>3</v>
      </c>
      <c r="AG21" s="27">
        <f>'[1]110mH'!$N$15</f>
      </c>
      <c r="AH21" s="28">
        <f>'[1]110mH'!$O$15</f>
        <v>1988</v>
      </c>
      <c r="AI21" s="29"/>
      <c r="AJ21" s="16" t="str">
        <f>'[1]110mH'!$K$15</f>
        <v>石場 勇祐</v>
      </c>
      <c r="AK21" s="17"/>
      <c r="AL21" s="30">
        <f>'[1]110mH'!$L$15</f>
        <v>3</v>
      </c>
      <c r="AM21" s="27">
        <f>'[1]110mH'!$N$16</f>
      </c>
      <c r="AN21" s="28">
        <f>'[1]110mH'!$O$16</f>
        <v>2018</v>
      </c>
      <c r="AO21" s="29"/>
      <c r="AP21" s="16" t="str">
        <f>'[1]110mH'!$K$16</f>
        <v>前田　峻</v>
      </c>
      <c r="AQ21" s="17"/>
      <c r="AR21" s="30">
        <f>'[1]110mH'!$L$16</f>
        <v>3</v>
      </c>
      <c r="AS21" s="27">
        <f>'[1]110mH'!$N$17</f>
      </c>
      <c r="AT21" s="28">
        <f>'[1]110mH'!$O$17</f>
        <v>2219</v>
      </c>
      <c r="AU21" s="29"/>
      <c r="AV21" s="16" t="str">
        <f>'[1]110mH'!$K$17</f>
        <v>小笹晋太郎</v>
      </c>
      <c r="AW21" s="17"/>
      <c r="AX21" s="30">
        <f>'[1]110mH'!$L$17</f>
        <v>3</v>
      </c>
    </row>
    <row r="22" spans="1:50" ht="15" customHeight="1">
      <c r="A22" s="31"/>
      <c r="B22" s="32"/>
      <c r="C22" s="36" t="str">
        <f>'[1]110mH'!$J$10</f>
        <v>A 855</v>
      </c>
      <c r="D22" s="24"/>
      <c r="E22" s="37"/>
      <c r="F22" s="23" t="str">
        <f>'[1]110mH'!$M$10</f>
        <v>久･城南</v>
      </c>
      <c r="G22" s="24"/>
      <c r="H22" s="25"/>
      <c r="I22" s="36" t="str">
        <f>'[1]110mH'!$J$11</f>
        <v>A 23</v>
      </c>
      <c r="J22" s="24"/>
      <c r="K22" s="37"/>
      <c r="L22" s="23" t="str">
        <f>'[1]110mH'!$M$11</f>
        <v>明星</v>
      </c>
      <c r="M22" s="24"/>
      <c r="N22" s="25"/>
      <c r="O22" s="36" t="str">
        <f>'[1]110mH'!$J$12</f>
        <v>A 639</v>
      </c>
      <c r="P22" s="24"/>
      <c r="Q22" s="37"/>
      <c r="R22" s="23" t="str">
        <f>'[1]110mH'!$M$12</f>
        <v>牟田山</v>
      </c>
      <c r="S22" s="24"/>
      <c r="T22" s="25"/>
      <c r="U22" s="36" t="str">
        <f>'[1]110mH'!$J$13</f>
        <v>A 718</v>
      </c>
      <c r="V22" s="24"/>
      <c r="W22" s="37"/>
      <c r="X22" s="23" t="str">
        <f>'[1]110mH'!$M$13</f>
        <v>荒木</v>
      </c>
      <c r="Y22" s="24"/>
      <c r="Z22" s="25"/>
      <c r="AA22" s="36">
        <f>'[1]110mH'!$J$14</f>
        <v>604</v>
      </c>
      <c r="AB22" s="24"/>
      <c r="AC22" s="37"/>
      <c r="AD22" s="23" t="str">
        <f>'[1]110mH'!$M$14</f>
        <v>城島</v>
      </c>
      <c r="AE22" s="24"/>
      <c r="AF22" s="25"/>
      <c r="AG22" s="36" t="str">
        <f>'[1]110mH'!$J$15</f>
        <v>A 720</v>
      </c>
      <c r="AH22" s="24"/>
      <c r="AI22" s="37"/>
      <c r="AJ22" s="23" t="str">
        <f>'[1]110mH'!$M$15</f>
        <v>牟田山</v>
      </c>
      <c r="AK22" s="24"/>
      <c r="AL22" s="25"/>
      <c r="AM22" s="36" t="str">
        <f>'[1]110mH'!$J$16</f>
        <v>A 748</v>
      </c>
      <c r="AN22" s="24"/>
      <c r="AO22" s="37"/>
      <c r="AP22" s="23" t="str">
        <f>'[1]110mH'!$M$16</f>
        <v>諏訪</v>
      </c>
      <c r="AQ22" s="24"/>
      <c r="AR22" s="25"/>
      <c r="AS22" s="36" t="str">
        <f>'[1]110mH'!$J$17</f>
        <v>A 826</v>
      </c>
      <c r="AT22" s="24"/>
      <c r="AU22" s="37"/>
      <c r="AV22" s="23" t="str">
        <f>'[1]110mH'!$M$17</f>
        <v>良山</v>
      </c>
      <c r="AW22" s="24"/>
      <c r="AX22" s="25"/>
    </row>
    <row r="23" spans="1:50" ht="15" customHeight="1">
      <c r="A23" s="38"/>
      <c r="B23" s="39"/>
      <c r="C23" s="40">
        <f>IF('[1]110mH'!$P$10="","",'[1]110mH'!$P$10)</f>
      </c>
      <c r="D23" s="41">
        <f>IF('[1]110mH'!$Q$10="","",'[1]110mH'!$Q$10)</f>
      </c>
      <c r="E23" s="42"/>
      <c r="F23" s="43">
        <f>IF('[1]110mH'!$R$10="","",'[1]110mH'!$R$10)</f>
      </c>
      <c r="G23" s="44">
        <f>IF(D23="","","(予選記録)")</f>
      </c>
      <c r="H23" s="45"/>
      <c r="I23" s="40">
        <f>IF('[1]110mH'!$P$11="","",'[1]110mH'!$P$11)</f>
      </c>
      <c r="J23" s="41">
        <f>IF('[1]110mH'!$Q$11="","",'[1]110mH'!$Q$11)</f>
      </c>
      <c r="K23" s="42"/>
      <c r="L23" s="43">
        <f>IF('[1]110mH'!$R$11="","",'[1]110mH'!$R$11)</f>
      </c>
      <c r="M23" s="44">
        <f>IF(J23="","","(予選記録)")</f>
      </c>
      <c r="N23" s="45"/>
      <c r="O23" s="40">
        <f>IF('[1]110mH'!$P$12="","",'[1]110mH'!$P$12)</f>
      </c>
      <c r="P23" s="41">
        <f>IF('[1]110mH'!$Q$12="","",'[1]110mH'!$Q$12)</f>
      </c>
      <c r="Q23" s="42"/>
      <c r="R23" s="43">
        <f>IF('[1]110mH'!$R$12="","",'[1]110mH'!$R$12)</f>
      </c>
      <c r="S23" s="44">
        <f>IF(P23="","","(予選記録)")</f>
      </c>
      <c r="T23" s="45"/>
      <c r="U23" s="40">
        <f>IF('[1]110mH'!$P$13="","",'[1]110mH'!$P$13)</f>
      </c>
      <c r="V23" s="41">
        <f>IF('[1]110mH'!$Q$13="","",'[1]110mH'!$Q$13)</f>
      </c>
      <c r="W23" s="42"/>
      <c r="X23" s="43">
        <f>IF('[1]110mH'!$R$13="","",'[1]110mH'!$R$13)</f>
      </c>
      <c r="Y23" s="44">
        <f>IF(V23="","","(予選記録)")</f>
      </c>
      <c r="Z23" s="45"/>
      <c r="AA23" s="40">
        <f>IF('[1]110mH'!$P$14="","",'[1]110mH'!$P$14)</f>
      </c>
      <c r="AB23" s="41">
        <f>IF('[1]110mH'!$Q$14="","",'[1]110mH'!$Q$14)</f>
      </c>
      <c r="AC23" s="42"/>
      <c r="AD23" s="43">
        <f>IF('[1]110mH'!$R$14="","",'[1]110mH'!$R$14)</f>
      </c>
      <c r="AE23" s="44">
        <f>IF(AB23="","","(予選記録)")</f>
      </c>
      <c r="AF23" s="45"/>
      <c r="AG23" s="40">
        <f>IF('[1]110mH'!$P$15="","",'[1]110mH'!$P$15)</f>
      </c>
      <c r="AH23" s="41">
        <f>IF('[1]110mH'!$Q$15="","",'[1]110mH'!$Q$15)</f>
        <v>1966</v>
      </c>
      <c r="AI23" s="42"/>
      <c r="AJ23" s="43" t="str">
        <f>IF('[1]110mH'!$R$15="","",'[1]110mH'!$R$15)</f>
        <v>-1.2</v>
      </c>
      <c r="AK23" s="44" t="str">
        <f>IF(AH23="","","(予選記録)")</f>
        <v>(予選記録)</v>
      </c>
      <c r="AL23" s="45"/>
      <c r="AM23" s="40">
        <f>IF('[1]110mH'!$P$16="","",'[1]110mH'!$P$16)</f>
      </c>
      <c r="AN23" s="41">
        <f>IF('[1]110mH'!$Q$16="","",'[1]110mH'!$Q$16)</f>
        <v>1947</v>
      </c>
      <c r="AO23" s="42"/>
      <c r="AP23" s="43" t="str">
        <f>IF('[1]110mH'!$R$16="","",'[1]110mH'!$R$16)</f>
        <v>-1.2</v>
      </c>
      <c r="AQ23" s="44" t="str">
        <f>IF(AN23="","","(予選記録)")</f>
        <v>(予選記録)</v>
      </c>
      <c r="AR23" s="45"/>
      <c r="AS23" s="40">
        <f>IF('[1]110mH'!$P$17="","",'[1]110mH'!$P$17)</f>
      </c>
      <c r="AT23" s="41">
        <f>IF('[1]110mH'!$Q$17="","",'[1]110mH'!$Q$17)</f>
        <v>2075</v>
      </c>
      <c r="AU23" s="42"/>
      <c r="AV23" s="43" t="str">
        <f>IF('[1]110mH'!$R$17="","",'[1]110mH'!$R$17)</f>
        <v>-1.8</v>
      </c>
      <c r="AW23" s="44" t="str">
        <f>IF(AT23="","","(予選記録)")</f>
        <v>(予選記録)</v>
      </c>
      <c r="AX23" s="45"/>
    </row>
    <row r="24" spans="1:50" ht="15" customHeight="1">
      <c r="A24" s="26" t="s">
        <v>18</v>
      </c>
      <c r="B24" s="62"/>
      <c r="C24" s="63" t="str">
        <f>'[1]4×100mR'!$O$10</f>
        <v>●</v>
      </c>
      <c r="D24" s="64">
        <f>'[1]4×100mR'!$P$10</f>
        <v>4596</v>
      </c>
      <c r="E24" s="64"/>
      <c r="F24" s="16" t="str">
        <f>'[1]4×100mR 選手名'!$D$6</f>
        <v>田中 誠也</v>
      </c>
      <c r="G24" s="17"/>
      <c r="H24" s="30">
        <f>'[1]4×100mR 選手名'!$E$6</f>
        <v>3</v>
      </c>
      <c r="I24" s="63">
        <f>'[1]4×100mR'!$O$11</f>
      </c>
      <c r="J24" s="64">
        <f>'[1]4×100mR'!$P$11</f>
        <v>4671</v>
      </c>
      <c r="K24" s="64"/>
      <c r="L24" s="16" t="str">
        <f>'[1]4×100mR 選手名'!$I$6</f>
        <v>坂本 隼人</v>
      </c>
      <c r="M24" s="17"/>
      <c r="N24" s="30">
        <f>'[1]4×100mR 選手名'!$J$6</f>
        <v>2</v>
      </c>
      <c r="O24" s="63">
        <f>'[1]4×100mR'!$O$12</f>
      </c>
      <c r="P24" s="64">
        <f>'[1]4×100mR'!$P$12</f>
        <v>4760</v>
      </c>
      <c r="Q24" s="64"/>
      <c r="R24" s="16" t="str">
        <f>'[1]4×100mR 選手名'!$N$6</f>
        <v>足立 智一</v>
      </c>
      <c r="S24" s="17"/>
      <c r="T24" s="30">
        <f>'[1]4×100mR 選手名'!$O$6</f>
        <v>3</v>
      </c>
      <c r="U24" s="63">
        <f>'[1]4×100mR'!$O$13</f>
      </c>
      <c r="V24" s="64">
        <f>'[1]4×100mR'!$P$13</f>
        <v>4789</v>
      </c>
      <c r="W24" s="64"/>
      <c r="X24" s="16" t="str">
        <f>'[1]4×100mR 選手名'!$S$6</f>
        <v>江崎 健人</v>
      </c>
      <c r="Y24" s="17"/>
      <c r="Z24" s="30">
        <f>'[1]4×100mR 選手名'!$T$6</f>
        <v>3</v>
      </c>
      <c r="AA24" s="63">
        <f>'[1]4×100mR'!$O$14</f>
      </c>
      <c r="AB24" s="64">
        <f>'[1]4×100mR'!$P$14</f>
        <v>4805</v>
      </c>
      <c r="AC24" s="64"/>
      <c r="AD24" s="16" t="str">
        <f>'[1]4×100mR 選手名'!$D$17</f>
        <v>中島 智矢</v>
      </c>
      <c r="AE24" s="17"/>
      <c r="AF24" s="30">
        <f>'[1]4×100mR 選手名'!$E$17</f>
        <v>3</v>
      </c>
      <c r="AG24" s="63">
        <f>'[1]4×100mR'!$O$15</f>
      </c>
      <c r="AH24" s="64">
        <f>'[1]4×100mR'!$P$15</f>
        <v>4817</v>
      </c>
      <c r="AI24" s="64"/>
      <c r="AJ24" s="16" t="str">
        <f>'[1]4×100mR 選手名'!$I$17</f>
        <v>瀬尾　翼</v>
      </c>
      <c r="AK24" s="17"/>
      <c r="AL24" s="30">
        <f>'[1]4×100mR 選手名'!$J$17</f>
        <v>3</v>
      </c>
      <c r="AM24" s="63">
        <f>'[1]4×100mR'!$O$16</f>
      </c>
      <c r="AN24" s="64">
        <f>'[1]4×100mR'!$P$16</f>
        <v>4923</v>
      </c>
      <c r="AO24" s="64"/>
      <c r="AP24" s="16" t="str">
        <f>'[1]4×100mR 選手名'!$N$17</f>
        <v>富田 航平</v>
      </c>
      <c r="AQ24" s="17"/>
      <c r="AR24" s="30">
        <f>'[1]4×100mR 選手名'!$O$17</f>
        <v>3</v>
      </c>
      <c r="AS24" s="63">
        <f>'[1]4×100mR'!$O$17</f>
      </c>
      <c r="AT24" s="64">
        <f>'[1]4×100mR'!$P$17</f>
      </c>
      <c r="AU24" s="64"/>
      <c r="AV24" s="16">
        <f>'[1]4×100mR 選手名'!$S$17</f>
      </c>
      <c r="AW24" s="17"/>
      <c r="AX24" s="30">
        <f>'[1]4×100mR 選手名'!$T$17</f>
      </c>
    </row>
    <row r="25" spans="1:50" ht="15" customHeight="1">
      <c r="A25" s="31"/>
      <c r="B25" s="65"/>
      <c r="C25" s="66"/>
      <c r="D25" s="67"/>
      <c r="E25" s="67"/>
      <c r="F25" s="23" t="str">
        <f>'[1]4×100mR 選手名'!$D$7</f>
        <v>坂田 翔帆</v>
      </c>
      <c r="G25" s="24"/>
      <c r="H25" s="68">
        <f>'[1]4×100mR 選手名'!$E$7</f>
        <v>3</v>
      </c>
      <c r="I25" s="66"/>
      <c r="J25" s="67"/>
      <c r="K25" s="67"/>
      <c r="L25" s="23" t="str">
        <f>'[1]4×100mR 選手名'!$I$7</f>
        <v>増田 拓也</v>
      </c>
      <c r="M25" s="24"/>
      <c r="N25" s="68">
        <f>'[1]4×100mR 選手名'!$J$7</f>
        <v>3</v>
      </c>
      <c r="O25" s="66"/>
      <c r="P25" s="67"/>
      <c r="Q25" s="67"/>
      <c r="R25" s="23" t="str">
        <f>'[1]4×100mR 選手名'!$N$7</f>
        <v>久冨 智弘</v>
      </c>
      <c r="S25" s="24"/>
      <c r="T25" s="68">
        <f>'[1]4×100mR 選手名'!$O$7</f>
        <v>3</v>
      </c>
      <c r="U25" s="66"/>
      <c r="V25" s="67"/>
      <c r="W25" s="67"/>
      <c r="X25" s="23" t="str">
        <f>'[1]4×100mR 選手名'!$S$7</f>
        <v>緒方 優仁</v>
      </c>
      <c r="Y25" s="24"/>
      <c r="Z25" s="68">
        <f>'[1]4×100mR 選手名'!$T$7</f>
        <v>3</v>
      </c>
      <c r="AA25" s="66"/>
      <c r="AB25" s="67"/>
      <c r="AC25" s="67"/>
      <c r="AD25" s="23" t="str">
        <f>'[1]4×100mR 選手名'!$D$18</f>
        <v>橋口 健志</v>
      </c>
      <c r="AE25" s="24"/>
      <c r="AF25" s="68">
        <f>'[1]4×100mR 選手名'!$E$18</f>
        <v>3</v>
      </c>
      <c r="AG25" s="66"/>
      <c r="AH25" s="67"/>
      <c r="AI25" s="67"/>
      <c r="AJ25" s="23" t="str">
        <f>'[1]4×100mR 選手名'!$I$18</f>
        <v>安徳 航輝</v>
      </c>
      <c r="AK25" s="24"/>
      <c r="AL25" s="68">
        <f>'[1]4×100mR 選手名'!$J$18</f>
        <v>3</v>
      </c>
      <c r="AM25" s="66"/>
      <c r="AN25" s="67"/>
      <c r="AO25" s="67"/>
      <c r="AP25" s="23" t="str">
        <f>'[1]4×100mR 選手名'!$N$18</f>
        <v>森永 源司</v>
      </c>
      <c r="AQ25" s="24"/>
      <c r="AR25" s="68">
        <f>'[1]4×100mR 選手名'!$O$18</f>
        <v>3</v>
      </c>
      <c r="AS25" s="66"/>
      <c r="AT25" s="67"/>
      <c r="AU25" s="67"/>
      <c r="AV25" s="23">
        <f>'[1]4×100mR 選手名'!$S$18</f>
      </c>
      <c r="AW25" s="24"/>
      <c r="AX25" s="68">
        <f>'[1]4×100mR 選手名'!$T$18</f>
      </c>
    </row>
    <row r="26" spans="1:50" ht="15" customHeight="1">
      <c r="A26" s="31"/>
      <c r="B26" s="65"/>
      <c r="C26" s="69" t="str">
        <f>'[1]4×100mR'!$N$10</f>
        <v>宮ノ陣</v>
      </c>
      <c r="D26" s="70"/>
      <c r="E26" s="21"/>
      <c r="F26" s="23" t="str">
        <f>'[1]4×100mR 選手名'!$D$8</f>
        <v>西山欣史朗</v>
      </c>
      <c r="G26" s="24"/>
      <c r="H26" s="68">
        <f>'[1]4×100mR 選手名'!$E$8</f>
        <v>3</v>
      </c>
      <c r="I26" s="69" t="str">
        <f>'[1]4×100mR'!$N$11</f>
        <v>城南</v>
      </c>
      <c r="J26" s="70"/>
      <c r="K26" s="21"/>
      <c r="L26" s="23" t="str">
        <f>'[1]4×100mR 選手名'!$I$8</f>
        <v>田嶋 大暉</v>
      </c>
      <c r="M26" s="24"/>
      <c r="N26" s="68">
        <f>'[1]4×100mR 選手名'!$J$8</f>
        <v>2</v>
      </c>
      <c r="O26" s="69" t="str">
        <f>'[1]4×100mR'!$N$12</f>
        <v>明星</v>
      </c>
      <c r="P26" s="70"/>
      <c r="Q26" s="21"/>
      <c r="R26" s="23" t="str">
        <f>'[1]4×100mR 選手名'!$N$8</f>
        <v>徳富 勇樹</v>
      </c>
      <c r="S26" s="24"/>
      <c r="T26" s="68">
        <f>'[1]4×100mR 選手名'!$O$8</f>
        <v>3</v>
      </c>
      <c r="U26" s="69" t="str">
        <f>'[1]4×100mR'!$N$13</f>
        <v>荒木</v>
      </c>
      <c r="V26" s="70"/>
      <c r="W26" s="21"/>
      <c r="X26" s="23" t="str">
        <f>'[1]4×100mR 選手名'!$S$8</f>
        <v>古賀 大崇</v>
      </c>
      <c r="Y26" s="24"/>
      <c r="Z26" s="68">
        <f>'[1]4×100mR 選手名'!$T$8</f>
        <v>3</v>
      </c>
      <c r="AA26" s="69" t="str">
        <f>'[1]4×100mR'!$N$14</f>
        <v>城島</v>
      </c>
      <c r="AB26" s="70"/>
      <c r="AC26" s="21"/>
      <c r="AD26" s="23" t="str">
        <f>'[1]4×100mR 選手名'!$D$19</f>
        <v>喜多　崇</v>
      </c>
      <c r="AE26" s="24"/>
      <c r="AF26" s="68">
        <f>'[1]4×100mR 選手名'!$E$19</f>
        <v>3</v>
      </c>
      <c r="AG26" s="69" t="str">
        <f>'[1]4×100mR'!$N$15</f>
        <v>牟田山</v>
      </c>
      <c r="AH26" s="70"/>
      <c r="AI26" s="21"/>
      <c r="AJ26" s="23" t="str">
        <f>'[1]4×100mR 選手名'!$I$19</f>
        <v>眞鍋 貴博</v>
      </c>
      <c r="AK26" s="24"/>
      <c r="AL26" s="68">
        <f>'[1]4×100mR 選手名'!$J$19</f>
        <v>3</v>
      </c>
      <c r="AM26" s="69" t="str">
        <f>'[1]4×100mR'!$N$16</f>
        <v>高牟礼</v>
      </c>
      <c r="AN26" s="70"/>
      <c r="AO26" s="21"/>
      <c r="AP26" s="23" t="str">
        <f>'[1]4×100mR 選手名'!$N$19</f>
        <v>白川 雄介</v>
      </c>
      <c r="AQ26" s="24"/>
      <c r="AR26" s="68">
        <f>'[1]4×100mR 選手名'!$O$19</f>
        <v>3</v>
      </c>
      <c r="AS26" s="69">
        <f>'[1]4×100mR'!$N$17</f>
      </c>
      <c r="AT26" s="70"/>
      <c r="AU26" s="21"/>
      <c r="AV26" s="23">
        <f>'[1]4×100mR 選手名'!$S$19</f>
      </c>
      <c r="AW26" s="24"/>
      <c r="AX26" s="68">
        <f>'[1]4×100mR 選手名'!$T$19</f>
      </c>
    </row>
    <row r="27" spans="1:50" ht="15" customHeight="1">
      <c r="A27" s="31"/>
      <c r="B27" s="65"/>
      <c r="C27" s="71"/>
      <c r="D27" s="72"/>
      <c r="E27" s="73"/>
      <c r="F27" s="74" t="str">
        <f>'[1]4×100mR 選手名'!$D$9</f>
        <v>早田翔士郎</v>
      </c>
      <c r="G27" s="70"/>
      <c r="H27" s="75">
        <f>'[1]4×100mR 選手名'!$E$9</f>
        <v>3</v>
      </c>
      <c r="I27" s="71"/>
      <c r="J27" s="72"/>
      <c r="K27" s="73"/>
      <c r="L27" s="74" t="str">
        <f>'[1]4×100mR 選手名'!$I$9</f>
        <v>児玉 佳季</v>
      </c>
      <c r="M27" s="70"/>
      <c r="N27" s="75">
        <f>'[1]4×100mR 選手名'!$J$9</f>
        <v>3</v>
      </c>
      <c r="O27" s="71"/>
      <c r="P27" s="72"/>
      <c r="Q27" s="73"/>
      <c r="R27" s="74" t="str">
        <f>'[1]4×100mR 選手名'!$N$9</f>
        <v>成田　碧</v>
      </c>
      <c r="S27" s="70"/>
      <c r="T27" s="75">
        <f>'[1]4×100mR 選手名'!$O$9</f>
        <v>3</v>
      </c>
      <c r="U27" s="71"/>
      <c r="V27" s="72"/>
      <c r="W27" s="73"/>
      <c r="X27" s="74" t="str">
        <f>'[1]4×100mR 選手名'!$S$9</f>
        <v>大坪 幹尚</v>
      </c>
      <c r="Y27" s="70"/>
      <c r="Z27" s="75">
        <f>'[1]4×100mR 選手名'!$T$9</f>
        <v>3</v>
      </c>
      <c r="AA27" s="71"/>
      <c r="AB27" s="72"/>
      <c r="AC27" s="73"/>
      <c r="AD27" s="74" t="str">
        <f>'[1]4×100mR 選手名'!$D$20</f>
        <v>江崎健太郎</v>
      </c>
      <c r="AE27" s="70"/>
      <c r="AF27" s="75">
        <f>'[1]4×100mR 選手名'!$E$20</f>
        <v>3</v>
      </c>
      <c r="AG27" s="71"/>
      <c r="AH27" s="72"/>
      <c r="AI27" s="73"/>
      <c r="AJ27" s="74" t="str">
        <f>'[1]4×100mR 選手名'!$I$20</f>
        <v>轟木　翔</v>
      </c>
      <c r="AK27" s="70"/>
      <c r="AL27" s="75">
        <f>'[1]4×100mR 選手名'!$J$20</f>
        <v>3</v>
      </c>
      <c r="AM27" s="71"/>
      <c r="AN27" s="72"/>
      <c r="AO27" s="73"/>
      <c r="AP27" s="74" t="str">
        <f>'[1]4×100mR 選手名'!$N$20</f>
        <v>山﨑 裕也</v>
      </c>
      <c r="AQ27" s="70"/>
      <c r="AR27" s="75">
        <f>'[1]4×100mR 選手名'!$O$20</f>
        <v>3</v>
      </c>
      <c r="AS27" s="71"/>
      <c r="AT27" s="72"/>
      <c r="AU27" s="73"/>
      <c r="AV27" s="74">
        <f>'[1]4×100mR 選手名'!$S$20</f>
      </c>
      <c r="AW27" s="70"/>
      <c r="AX27" s="75">
        <f>'[1]4×100mR 選手名'!$T$20</f>
      </c>
    </row>
    <row r="28" spans="1:50" ht="15" customHeight="1">
      <c r="A28" s="38"/>
      <c r="B28" s="76"/>
      <c r="C28" s="77">
        <f>'[1]4×100mR'!$Q$10</f>
      </c>
      <c r="D28" s="41">
        <f>'[1]4×100mR'!$R$10</f>
      </c>
      <c r="E28" s="41"/>
      <c r="F28" s="54">
        <f>IF(D28="","","(予選記録)")</f>
      </c>
      <c r="G28" s="55"/>
      <c r="H28" s="56"/>
      <c r="I28" s="77" t="str">
        <f>'[1]4×100mR'!$Q$11</f>
        <v>●</v>
      </c>
      <c r="J28" s="41">
        <f>'[1]4×100mR'!$R$11</f>
        <v>4662</v>
      </c>
      <c r="K28" s="41"/>
      <c r="L28" s="54" t="str">
        <f>IF(J28="","","(予選記録)")</f>
        <v>(予選記録)</v>
      </c>
      <c r="M28" s="55"/>
      <c r="N28" s="56"/>
      <c r="O28" s="77">
        <f>'[1]4×100mR'!$Q$12</f>
      </c>
      <c r="P28" s="41">
        <f>'[1]4×100mR'!$R$12</f>
      </c>
      <c r="Q28" s="41"/>
      <c r="R28" s="54">
        <f>IF(P28="","","(予選記録)")</f>
      </c>
      <c r="S28" s="55"/>
      <c r="T28" s="56"/>
      <c r="U28" s="77">
        <f>'[1]4×100mR'!$Q$13</f>
      </c>
      <c r="V28" s="41">
        <f>'[1]4×100mR'!$R$13</f>
        <v>4780</v>
      </c>
      <c r="W28" s="41"/>
      <c r="X28" s="54" t="str">
        <f>IF(V28="","","(予選記録)")</f>
        <v>(予選記録)</v>
      </c>
      <c r="Y28" s="55"/>
      <c r="Z28" s="56"/>
      <c r="AA28" s="77">
        <f>'[1]4×100mR'!$Q$14</f>
      </c>
      <c r="AB28" s="41">
        <f>'[1]4×100mR'!$R$14</f>
      </c>
      <c r="AC28" s="41"/>
      <c r="AD28" s="54">
        <f>IF(AB28="","","(予選記録)")</f>
      </c>
      <c r="AE28" s="55"/>
      <c r="AF28" s="56"/>
      <c r="AG28" s="77">
        <f>'[1]4×100mR'!$Q$15</f>
      </c>
      <c r="AH28" s="41">
        <f>'[1]4×100mR'!$R$15</f>
      </c>
      <c r="AI28" s="41"/>
      <c r="AJ28" s="54">
        <f>IF(AH28="","","(予選記録)")</f>
      </c>
      <c r="AK28" s="55"/>
      <c r="AL28" s="56"/>
      <c r="AM28" s="77">
        <f>'[1]4×100mR'!$Q$16</f>
      </c>
      <c r="AN28" s="41">
        <f>'[1]4×100mR'!$R$16</f>
        <v>4906</v>
      </c>
      <c r="AO28" s="41"/>
      <c r="AP28" s="54" t="str">
        <f>IF(AN28="","","(予選記録)")</f>
        <v>(予選記録)</v>
      </c>
      <c r="AQ28" s="55"/>
      <c r="AR28" s="56"/>
      <c r="AS28" s="77">
        <f>'[1]4×100mR'!$Q$17</f>
      </c>
      <c r="AT28" s="41">
        <f>'[1]4×100mR'!$R$17</f>
      </c>
      <c r="AU28" s="41"/>
      <c r="AV28" s="54">
        <f>IF(AT28="","","(予選記録)")</f>
      </c>
      <c r="AW28" s="55"/>
      <c r="AX28" s="56"/>
    </row>
    <row r="29" spans="1:50" ht="15" customHeight="1">
      <c r="A29" s="26" t="s">
        <v>19</v>
      </c>
      <c r="B29" s="78"/>
      <c r="C29" s="27">
        <f>'[1]走幅跳'!$M$10</f>
      </c>
      <c r="D29" s="79">
        <f>'[1]走幅跳'!$N$10</f>
        <v>600</v>
      </c>
      <c r="E29" s="80"/>
      <c r="F29" s="16" t="str">
        <f>'[1]走幅跳'!$J$10</f>
        <v>児玉 佳季</v>
      </c>
      <c r="G29" s="17"/>
      <c r="H29" s="30">
        <f>'[1]走幅跳'!$K$10</f>
        <v>3</v>
      </c>
      <c r="I29" s="27">
        <f>'[1]走幅跳'!$M$11</f>
      </c>
      <c r="J29" s="79">
        <f>'[1]走幅跳'!$N$11</f>
        <v>567</v>
      </c>
      <c r="K29" s="80"/>
      <c r="L29" s="16" t="str">
        <f>'[1]走幅跳'!$J$11</f>
        <v>轟木　翔</v>
      </c>
      <c r="M29" s="17"/>
      <c r="N29" s="30">
        <f>'[1]走幅跳'!$K$11</f>
        <v>3</v>
      </c>
      <c r="O29" s="27">
        <f>'[1]走幅跳'!$M$12</f>
      </c>
      <c r="P29" s="79">
        <f>'[1]走幅跳'!$N$12</f>
        <v>558</v>
      </c>
      <c r="Q29" s="80"/>
      <c r="R29" s="16" t="str">
        <f>'[1]走幅跳'!$J$12</f>
        <v>久富 智弘</v>
      </c>
      <c r="S29" s="17"/>
      <c r="T29" s="30">
        <f>'[1]走幅跳'!$K$12</f>
        <v>3</v>
      </c>
      <c r="U29" s="27">
        <f>'[1]走幅跳'!$M$13</f>
      </c>
      <c r="V29" s="79">
        <f>'[1]走幅跳'!$N$13</f>
        <v>531</v>
      </c>
      <c r="W29" s="80"/>
      <c r="X29" s="16" t="str">
        <f>'[1]走幅跳'!$J$13</f>
        <v>古賀 貴裕</v>
      </c>
      <c r="Y29" s="17"/>
      <c r="Z29" s="30">
        <f>'[1]走幅跳'!$K$13</f>
        <v>3</v>
      </c>
      <c r="AA29" s="27">
        <f>'[1]走幅跳'!$M$14</f>
      </c>
      <c r="AB29" s="79">
        <f>'[1]走幅跳'!$N$14</f>
        <v>531</v>
      </c>
      <c r="AC29" s="80"/>
      <c r="AD29" s="16" t="str">
        <f>'[1]走幅跳'!$J$14</f>
        <v>武松 進彌</v>
      </c>
      <c r="AE29" s="17"/>
      <c r="AF29" s="30">
        <f>'[1]走幅跳'!$K$14</f>
        <v>2</v>
      </c>
      <c r="AG29" s="27">
        <f>'[1]走幅跳'!$M$15</f>
      </c>
      <c r="AH29" s="79">
        <f>'[1]走幅跳'!$N$15</f>
        <v>527</v>
      </c>
      <c r="AI29" s="80"/>
      <c r="AJ29" s="16" t="str">
        <f>'[1]走幅跳'!$J$15</f>
        <v>田嶋 大暉</v>
      </c>
      <c r="AK29" s="17"/>
      <c r="AL29" s="30">
        <f>'[1]走幅跳'!$K$15</f>
        <v>2</v>
      </c>
      <c r="AM29" s="27">
        <f>'[1]走幅跳'!$M$16</f>
      </c>
      <c r="AN29" s="79">
        <f>'[1]走幅跳'!$N$16</f>
        <v>522</v>
      </c>
      <c r="AO29" s="80"/>
      <c r="AP29" s="16" t="str">
        <f>'[1]走幅跳'!$J$16</f>
        <v>徳富 勇樹</v>
      </c>
      <c r="AQ29" s="17"/>
      <c r="AR29" s="30">
        <f>'[1]走幅跳'!$K$16</f>
        <v>3</v>
      </c>
      <c r="AS29" s="27">
        <f>'[1]走幅跳'!$M$17</f>
      </c>
      <c r="AT29" s="79">
        <f>'[1]走幅跳'!$N$17</f>
        <v>516</v>
      </c>
      <c r="AU29" s="80"/>
      <c r="AV29" s="16" t="str">
        <f>'[1]走幅跳'!$J$17</f>
        <v>多久島輝弥</v>
      </c>
      <c r="AW29" s="17"/>
      <c r="AX29" s="30">
        <f>'[1]走幅跳'!$K$17</f>
        <v>2</v>
      </c>
    </row>
    <row r="30" spans="1:50" ht="15" customHeight="1">
      <c r="A30" s="31"/>
      <c r="B30" s="81"/>
      <c r="C30" s="69" t="str">
        <f>'[1]走幅跳'!$I$10</f>
        <v>A 854</v>
      </c>
      <c r="D30" s="70"/>
      <c r="E30" s="82"/>
      <c r="F30" s="74" t="str">
        <f>'[1]走幅跳'!$L$10</f>
        <v>久･城南</v>
      </c>
      <c r="G30" s="70"/>
      <c r="H30" s="83"/>
      <c r="I30" s="69" t="str">
        <f>'[1]走幅跳'!$I$11</f>
        <v>A 794</v>
      </c>
      <c r="J30" s="70"/>
      <c r="K30" s="82"/>
      <c r="L30" s="74" t="str">
        <f>'[1]走幅跳'!$L$11</f>
        <v>牟田山</v>
      </c>
      <c r="M30" s="70"/>
      <c r="N30" s="83"/>
      <c r="O30" s="69">
        <f>'[1]走幅跳'!$I$12</f>
        <v>625</v>
      </c>
      <c r="P30" s="70"/>
      <c r="Q30" s="82"/>
      <c r="R30" s="74" t="str">
        <f>'[1]走幅跳'!$L$12</f>
        <v>明星</v>
      </c>
      <c r="S30" s="70"/>
      <c r="T30" s="83"/>
      <c r="U30" s="69" t="str">
        <f>'[1]走幅跳'!$I$13</f>
        <v>A 744</v>
      </c>
      <c r="V30" s="70"/>
      <c r="W30" s="82"/>
      <c r="X30" s="74" t="str">
        <f>'[1]走幅跳'!$L$13</f>
        <v>諏訪</v>
      </c>
      <c r="Y30" s="70"/>
      <c r="Z30" s="83"/>
      <c r="AA30" s="69" t="str">
        <f>'[1]走幅跳'!$I$14</f>
        <v>A 199</v>
      </c>
      <c r="AB30" s="70"/>
      <c r="AC30" s="82"/>
      <c r="AD30" s="74" t="str">
        <f>'[1]走幅跳'!$L$14</f>
        <v>筑邦西</v>
      </c>
      <c r="AE30" s="70"/>
      <c r="AF30" s="83"/>
      <c r="AG30" s="69" t="str">
        <f>'[1]走幅跳'!$I$15</f>
        <v>A 156</v>
      </c>
      <c r="AH30" s="70"/>
      <c r="AI30" s="82"/>
      <c r="AJ30" s="74" t="str">
        <f>'[1]走幅跳'!$L$15</f>
        <v>久･城南</v>
      </c>
      <c r="AK30" s="70"/>
      <c r="AL30" s="83"/>
      <c r="AM30" s="69">
        <f>'[1]走幅跳'!$I$16</f>
        <v>626</v>
      </c>
      <c r="AN30" s="70"/>
      <c r="AO30" s="82"/>
      <c r="AP30" s="74" t="str">
        <f>'[1]走幅跳'!$L$16</f>
        <v>明星</v>
      </c>
      <c r="AQ30" s="70"/>
      <c r="AR30" s="83"/>
      <c r="AS30" s="69" t="str">
        <f>'[1]走幅跳'!$I$17</f>
        <v>A 97</v>
      </c>
      <c r="AT30" s="70"/>
      <c r="AU30" s="82"/>
      <c r="AV30" s="74" t="str">
        <f>'[1]走幅跳'!$L$17</f>
        <v>牟田山</v>
      </c>
      <c r="AW30" s="70"/>
      <c r="AX30" s="83"/>
    </row>
    <row r="31" spans="1:50" ht="15" customHeight="1" thickBot="1">
      <c r="A31" s="84"/>
      <c r="B31" s="39" t="s">
        <v>8</v>
      </c>
      <c r="C31" s="57" t="str">
        <f>'[1]走幅跳'!$O$10</f>
        <v>+1.1</v>
      </c>
      <c r="D31" s="58"/>
      <c r="E31" s="58"/>
      <c r="F31" s="58"/>
      <c r="G31" s="58"/>
      <c r="H31" s="61"/>
      <c r="I31" s="57" t="str">
        <f>'[1]走幅跳'!$O$11</f>
        <v>-0.1</v>
      </c>
      <c r="J31" s="58"/>
      <c r="K31" s="58"/>
      <c r="L31" s="58"/>
      <c r="M31" s="58"/>
      <c r="N31" s="61"/>
      <c r="O31" s="57" t="str">
        <f>'[1]走幅跳'!$O$12</f>
        <v>+0.2</v>
      </c>
      <c r="P31" s="58"/>
      <c r="Q31" s="58"/>
      <c r="R31" s="58"/>
      <c r="S31" s="58"/>
      <c r="T31" s="61"/>
      <c r="U31" s="57" t="str">
        <f>'[1]走幅跳'!$O$13</f>
        <v>+1.2</v>
      </c>
      <c r="V31" s="58"/>
      <c r="W31" s="58"/>
      <c r="X31" s="58"/>
      <c r="Y31" s="58"/>
      <c r="Z31" s="61"/>
      <c r="AA31" s="57" t="str">
        <f>'[1]走幅跳'!$O$14</f>
        <v>+1.0</v>
      </c>
      <c r="AB31" s="58"/>
      <c r="AC31" s="58"/>
      <c r="AD31" s="58"/>
      <c r="AE31" s="58"/>
      <c r="AF31" s="61"/>
      <c r="AG31" s="69" t="str">
        <f>'[1]走幅跳'!$O$15</f>
        <v>+1.1</v>
      </c>
      <c r="AH31" s="70"/>
      <c r="AI31" s="70"/>
      <c r="AJ31" s="70"/>
      <c r="AK31" s="70"/>
      <c r="AL31" s="83"/>
      <c r="AM31" s="69" t="str">
        <f>'[1]走幅跳'!$O$16</f>
        <v>+1.3</v>
      </c>
      <c r="AN31" s="70"/>
      <c r="AO31" s="70"/>
      <c r="AP31" s="70"/>
      <c r="AQ31" s="70"/>
      <c r="AR31" s="83"/>
      <c r="AS31" s="69" t="str">
        <f>'[1]走幅跳'!$O$17</f>
        <v>±0.0</v>
      </c>
      <c r="AT31" s="70"/>
      <c r="AU31" s="70"/>
      <c r="AV31" s="70"/>
      <c r="AW31" s="70"/>
      <c r="AX31" s="83"/>
    </row>
    <row r="32" spans="1:50" ht="15" customHeight="1">
      <c r="A32" s="26" t="s">
        <v>20</v>
      </c>
      <c r="B32" s="12"/>
      <c r="C32" s="27">
        <f>'[1]走高跳'!$K$10</f>
      </c>
      <c r="D32" s="79">
        <f>'[1]走高跳'!$L$10</f>
        <v>170</v>
      </c>
      <c r="E32" s="80"/>
      <c r="F32" s="16" t="str">
        <f>'[1]走高跳'!$H$10</f>
        <v>児玉 佳季</v>
      </c>
      <c r="G32" s="17"/>
      <c r="H32" s="30">
        <f>'[1]走高跳'!$I$10</f>
        <v>3</v>
      </c>
      <c r="I32" s="27">
        <f>'[1]走高跳'!$K$11</f>
      </c>
      <c r="J32" s="79">
        <f>'[1]走高跳'!$L$11</f>
        <v>163</v>
      </c>
      <c r="K32" s="80"/>
      <c r="L32" s="16" t="str">
        <f>'[1]走高跳'!$H$11</f>
        <v>坂口裕一朗</v>
      </c>
      <c r="M32" s="17"/>
      <c r="N32" s="30">
        <f>'[1]走高跳'!$I$11</f>
        <v>3</v>
      </c>
      <c r="O32" s="27">
        <f>'[1]走高跳'!$K$12</f>
      </c>
      <c r="P32" s="79">
        <f>'[1]走高跳'!$L$12</f>
        <v>160</v>
      </c>
      <c r="Q32" s="80"/>
      <c r="R32" s="16" t="str">
        <f>'[1]走高跳'!$H$12</f>
        <v>杉山 和哉</v>
      </c>
      <c r="S32" s="17"/>
      <c r="T32" s="30">
        <f>'[1]走高跳'!$I$12</f>
        <v>2</v>
      </c>
      <c r="U32" s="27">
        <f>'[1]走高跳'!$K$13</f>
      </c>
      <c r="V32" s="79">
        <f>'[1]走高跳'!$L$13</f>
        <v>145</v>
      </c>
      <c r="W32" s="80"/>
      <c r="X32" s="16" t="str">
        <f>'[1]走高跳'!$H$13</f>
        <v>阿世賀 僚</v>
      </c>
      <c r="Y32" s="17"/>
      <c r="Z32" s="30">
        <f>'[1]走高跳'!$I$13</f>
        <v>3</v>
      </c>
      <c r="AA32" s="27">
        <f>'[1]走高跳'!$K$14</f>
      </c>
      <c r="AB32" s="79">
        <f>'[1]走高跳'!$L$14</f>
        <v>145</v>
      </c>
      <c r="AC32" s="80"/>
      <c r="AD32" s="16" t="str">
        <f>'[1]走高跳'!$H$14</f>
        <v>樋口 世名</v>
      </c>
      <c r="AE32" s="17"/>
      <c r="AF32" s="85">
        <f>'[1]走高跳'!$I$14</f>
        <v>2</v>
      </c>
      <c r="AG32" s="27">
        <f>'[1]走高跳'!$K$15</f>
      </c>
      <c r="AH32" s="79">
        <f>'[1]走高跳'!$L$15</f>
        <v>140</v>
      </c>
      <c r="AI32" s="80"/>
      <c r="AJ32" s="16" t="str">
        <f>'[1]走高跳'!$H$15</f>
        <v>下川 賢人</v>
      </c>
      <c r="AK32" s="17"/>
      <c r="AL32" s="86">
        <f>'[1]走高跳'!$I$15</f>
        <v>3</v>
      </c>
      <c r="AM32" s="87">
        <f>'[1]走高跳'!$K$16</f>
      </c>
      <c r="AN32" s="88">
        <f>'[1]走高跳'!$L$16</f>
        <v>140</v>
      </c>
      <c r="AO32" s="89"/>
      <c r="AP32" s="90" t="str">
        <f>'[1]走高跳'!$H$16</f>
        <v>四ヶ所知宏</v>
      </c>
      <c r="AQ32" s="91"/>
      <c r="AR32" s="92">
        <f>'[1]走高跳'!$I$16</f>
        <v>3</v>
      </c>
      <c r="AS32" s="93">
        <f>'[1]走高跳'!$K$17</f>
      </c>
      <c r="AT32" s="88">
        <f>'[1]走高跳'!$L$17</f>
        <v>140</v>
      </c>
      <c r="AU32" s="89"/>
      <c r="AV32" s="90" t="str">
        <f>'[1]走高跳'!$H$17</f>
        <v>生越 雅章</v>
      </c>
      <c r="AW32" s="91"/>
      <c r="AX32" s="94">
        <f>'[1]走高跳'!$I$17</f>
        <v>2</v>
      </c>
    </row>
    <row r="33" spans="1:50" ht="15" customHeight="1" thickBot="1">
      <c r="A33" s="38"/>
      <c r="B33" s="19"/>
      <c r="C33" s="57" t="str">
        <f>'[1]走高跳'!$G$10</f>
        <v>A 854</v>
      </c>
      <c r="D33" s="58"/>
      <c r="E33" s="59"/>
      <c r="F33" s="60" t="str">
        <f>'[1]走高跳'!$J$10</f>
        <v>久･城南</v>
      </c>
      <c r="G33" s="58"/>
      <c r="H33" s="61"/>
      <c r="I33" s="57">
        <f>'[1]走高跳'!$G$11</f>
        <v>604</v>
      </c>
      <c r="J33" s="58"/>
      <c r="K33" s="59"/>
      <c r="L33" s="60" t="str">
        <f>'[1]走高跳'!$J$11</f>
        <v>城島</v>
      </c>
      <c r="M33" s="58"/>
      <c r="N33" s="61"/>
      <c r="O33" s="57" t="str">
        <f>'[1]走高跳'!$G$12</f>
        <v>A 96</v>
      </c>
      <c r="P33" s="58"/>
      <c r="Q33" s="59"/>
      <c r="R33" s="60" t="str">
        <f>'[1]走高跳'!$J$12</f>
        <v>牟田山</v>
      </c>
      <c r="S33" s="58"/>
      <c r="T33" s="61"/>
      <c r="U33" s="57">
        <f>'[1]走高跳'!$G$13</f>
        <v>636</v>
      </c>
      <c r="V33" s="58"/>
      <c r="W33" s="59"/>
      <c r="X33" s="60" t="str">
        <f>'[1]走高跳'!$J$13</f>
        <v>北野</v>
      </c>
      <c r="Y33" s="58"/>
      <c r="Z33" s="61"/>
      <c r="AA33" s="57" t="str">
        <f>'[1]走高跳'!$G$14</f>
        <v>A 87</v>
      </c>
      <c r="AB33" s="58"/>
      <c r="AC33" s="59"/>
      <c r="AD33" s="60" t="str">
        <f>'[1]走高跳'!$J$14</f>
        <v>諏訪</v>
      </c>
      <c r="AE33" s="58"/>
      <c r="AF33" s="58"/>
      <c r="AG33" s="57">
        <f>'[1]走高跳'!$G$15</f>
        <v>625</v>
      </c>
      <c r="AH33" s="58"/>
      <c r="AI33" s="59"/>
      <c r="AJ33" s="60" t="str">
        <f>'[1]走高跳'!$J$15</f>
        <v>明星</v>
      </c>
      <c r="AK33" s="58"/>
      <c r="AL33" s="95"/>
      <c r="AM33" s="96">
        <f>'[1]走高跳'!$G$16</f>
        <v>635</v>
      </c>
      <c r="AN33" s="97"/>
      <c r="AO33" s="98"/>
      <c r="AP33" s="99" t="str">
        <f>'[1]走高跳'!$J$16</f>
        <v>北野</v>
      </c>
      <c r="AQ33" s="97"/>
      <c r="AR33" s="100"/>
      <c r="AS33" s="101" t="str">
        <f>'[1]走高跳'!$G$17</f>
        <v>A 101</v>
      </c>
      <c r="AT33" s="97"/>
      <c r="AU33" s="98"/>
      <c r="AV33" s="99" t="str">
        <f>'[1]走高跳'!$J$17</f>
        <v>牟田山</v>
      </c>
      <c r="AW33" s="97"/>
      <c r="AX33" s="102"/>
    </row>
    <row r="34" spans="1:50" ht="15" customHeight="1">
      <c r="A34" s="26" t="s">
        <v>21</v>
      </c>
      <c r="B34" s="12"/>
      <c r="C34" s="27">
        <f>'[1]砲丸投'!$K$10</f>
      </c>
      <c r="D34" s="79">
        <f>'[1]砲丸投'!$L$10</f>
        <v>1050</v>
      </c>
      <c r="E34" s="80"/>
      <c r="F34" s="16" t="str">
        <f>'[1]砲丸投'!$H$10</f>
        <v>松嶋 恭平</v>
      </c>
      <c r="G34" s="17"/>
      <c r="H34" s="30">
        <f>'[1]砲丸投'!$I$10</f>
        <v>3</v>
      </c>
      <c r="I34" s="27">
        <f>'[1]砲丸投'!$K$11</f>
      </c>
      <c r="J34" s="79">
        <f>'[1]砲丸投'!$L$11</f>
        <v>1008</v>
      </c>
      <c r="K34" s="80"/>
      <c r="L34" s="16" t="str">
        <f>'[1]砲丸投'!$H$11</f>
        <v>古賀 正彦</v>
      </c>
      <c r="M34" s="17"/>
      <c r="N34" s="30">
        <f>'[1]砲丸投'!$I$11</f>
        <v>2</v>
      </c>
      <c r="O34" s="27">
        <f>'[1]砲丸投'!$K$12</f>
      </c>
      <c r="P34" s="79">
        <f>'[1]砲丸投'!$L$12</f>
        <v>995</v>
      </c>
      <c r="Q34" s="80"/>
      <c r="R34" s="16" t="str">
        <f>'[1]砲丸投'!$H$12</f>
        <v>江崎 健人</v>
      </c>
      <c r="S34" s="17"/>
      <c r="T34" s="30">
        <f>'[1]砲丸投'!$I$12</f>
        <v>3</v>
      </c>
      <c r="U34" s="27">
        <f>'[1]砲丸投'!$K$13</f>
      </c>
      <c r="V34" s="79">
        <f>'[1]砲丸投'!$L$13</f>
        <v>924</v>
      </c>
      <c r="W34" s="80"/>
      <c r="X34" s="16" t="str">
        <f>'[1]砲丸投'!$H$13</f>
        <v>田中 聡大</v>
      </c>
      <c r="Y34" s="17"/>
      <c r="Z34" s="30">
        <f>'[1]砲丸投'!$I$13</f>
        <v>3</v>
      </c>
      <c r="AA34" s="27">
        <f>'[1]砲丸投'!$K$14</f>
      </c>
      <c r="AB34" s="79">
        <f>'[1]砲丸投'!$L$14</f>
        <v>922</v>
      </c>
      <c r="AC34" s="80"/>
      <c r="AD34" s="16" t="str">
        <f>'[1]砲丸投'!$H$14</f>
        <v>原口 海成</v>
      </c>
      <c r="AE34" s="17"/>
      <c r="AF34" s="30">
        <f>'[1]砲丸投'!$I$14</f>
        <v>3</v>
      </c>
      <c r="AG34" s="103">
        <f>'[1]砲丸投'!$K$15</f>
      </c>
      <c r="AH34" s="104">
        <f>'[1]砲丸投'!$L$15</f>
        <v>882</v>
      </c>
      <c r="AI34" s="105"/>
      <c r="AJ34" s="106" t="str">
        <f>'[1]砲丸投'!$H$15</f>
        <v>尾方 直也</v>
      </c>
      <c r="AK34" s="72"/>
      <c r="AL34" s="107">
        <f>'[1]砲丸投'!$I$15</f>
        <v>3</v>
      </c>
      <c r="AM34" s="103">
        <f>'[1]砲丸投'!$K$16</f>
      </c>
      <c r="AN34" s="104">
        <f>'[1]砲丸投'!$L$16</f>
        <v>875</v>
      </c>
      <c r="AO34" s="105"/>
      <c r="AP34" s="106" t="str">
        <f>'[1]砲丸投'!$H$16</f>
        <v>川原 良輔</v>
      </c>
      <c r="AQ34" s="72"/>
      <c r="AR34" s="107">
        <f>'[1]砲丸投'!$I$16</f>
        <v>2</v>
      </c>
      <c r="AS34" s="103">
        <f>'[1]砲丸投'!$K$17</f>
      </c>
      <c r="AT34" s="104">
        <f>'[1]砲丸投'!$L$17</f>
        <v>832</v>
      </c>
      <c r="AU34" s="105"/>
      <c r="AV34" s="106" t="str">
        <f>'[1]砲丸投'!$H$17</f>
        <v>田中 総一</v>
      </c>
      <c r="AW34" s="72"/>
      <c r="AX34" s="107">
        <f>'[1]砲丸投'!$I$17</f>
        <v>3</v>
      </c>
    </row>
    <row r="35" spans="1:50" ht="15" customHeight="1">
      <c r="A35" s="38"/>
      <c r="B35" s="19"/>
      <c r="C35" s="57" t="str">
        <f>'[1]砲丸投'!$G$10</f>
        <v>A 751</v>
      </c>
      <c r="D35" s="58"/>
      <c r="E35" s="59"/>
      <c r="F35" s="60" t="str">
        <f>'[1]砲丸投'!$J$10</f>
        <v>諏訪</v>
      </c>
      <c r="G35" s="58"/>
      <c r="H35" s="61"/>
      <c r="I35" s="57" t="str">
        <f>'[1]砲丸投'!$G$11</f>
        <v>A 52</v>
      </c>
      <c r="J35" s="58"/>
      <c r="K35" s="59"/>
      <c r="L35" s="60" t="str">
        <f>'[1]砲丸投'!$J$11</f>
        <v>荒木</v>
      </c>
      <c r="M35" s="58"/>
      <c r="N35" s="61"/>
      <c r="O35" s="57" t="str">
        <f>'[1]砲丸投'!$G$12</f>
        <v>A 716</v>
      </c>
      <c r="P35" s="58"/>
      <c r="Q35" s="59"/>
      <c r="R35" s="60" t="str">
        <f>'[1]砲丸投'!$J$12</f>
        <v>荒木</v>
      </c>
      <c r="S35" s="58"/>
      <c r="T35" s="61"/>
      <c r="U35" s="57" t="str">
        <f>'[1]砲丸投'!$G$13</f>
        <v>A 904</v>
      </c>
      <c r="V35" s="58"/>
      <c r="W35" s="59"/>
      <c r="X35" s="60" t="str">
        <f>'[1]砲丸投'!$J$13</f>
        <v>牟田山</v>
      </c>
      <c r="Y35" s="58"/>
      <c r="Z35" s="61"/>
      <c r="AA35" s="57" t="str">
        <f>'[1]砲丸投'!$G$14</f>
        <v>A 758</v>
      </c>
      <c r="AB35" s="58"/>
      <c r="AC35" s="59"/>
      <c r="AD35" s="60" t="str">
        <f>'[1]砲丸投'!$J$14</f>
        <v>良山</v>
      </c>
      <c r="AE35" s="58"/>
      <c r="AF35" s="61"/>
      <c r="AG35" s="57" t="str">
        <f>'[1]砲丸投'!$G$15</f>
        <v>A 760</v>
      </c>
      <c r="AH35" s="58"/>
      <c r="AI35" s="59"/>
      <c r="AJ35" s="60" t="str">
        <f>'[1]砲丸投'!$J$15</f>
        <v>良山</v>
      </c>
      <c r="AK35" s="58"/>
      <c r="AL35" s="61"/>
      <c r="AM35" s="57" t="str">
        <f>'[1]砲丸投'!$G$16</f>
        <v>A 151</v>
      </c>
      <c r="AN35" s="58"/>
      <c r="AO35" s="59"/>
      <c r="AP35" s="60" t="str">
        <f>'[1]砲丸投'!$J$16</f>
        <v>久･城南</v>
      </c>
      <c r="AQ35" s="58"/>
      <c r="AR35" s="61"/>
      <c r="AS35" s="57">
        <f>'[1]砲丸投'!$G$17</f>
        <v>605</v>
      </c>
      <c r="AT35" s="58"/>
      <c r="AU35" s="59"/>
      <c r="AV35" s="60" t="str">
        <f>'[1]砲丸投'!$J$17</f>
        <v>城島</v>
      </c>
      <c r="AW35" s="58"/>
      <c r="AX35" s="61"/>
    </row>
    <row r="36" spans="1:50" ht="15" customHeight="1">
      <c r="A36" s="26" t="s">
        <v>22</v>
      </c>
      <c r="B36" s="12" t="str">
        <f>'[1]低100mH'!$R$6</f>
        <v>-1.4</v>
      </c>
      <c r="C36" s="27">
        <f>'[1]低100mH'!$N$10</f>
      </c>
      <c r="D36" s="28">
        <f>'[1]低100mH'!$O$10</f>
        <v>1591</v>
      </c>
      <c r="E36" s="29"/>
      <c r="F36" s="16" t="str">
        <f>'[1]低100mH'!$K$10</f>
        <v>坂本 隼人</v>
      </c>
      <c r="G36" s="17"/>
      <c r="H36" s="30">
        <f>'[1]低100mH'!$L$10</f>
        <v>2</v>
      </c>
      <c r="I36" s="27">
        <f>'[1]低100mH'!$N$11</f>
      </c>
      <c r="J36" s="28">
        <f>'[1]低100mH'!$O$11</f>
        <v>1613</v>
      </c>
      <c r="K36" s="29"/>
      <c r="L36" s="16" t="str">
        <f>'[1]低100mH'!$K$11</f>
        <v>春日 友明</v>
      </c>
      <c r="M36" s="17"/>
      <c r="N36" s="30">
        <f>'[1]低100mH'!$L$11</f>
        <v>2</v>
      </c>
      <c r="O36" s="27">
        <f>'[1]低100mH'!$N$12</f>
      </c>
      <c r="P36" s="28">
        <f>'[1]低100mH'!$O$12</f>
        <v>1682</v>
      </c>
      <c r="Q36" s="29"/>
      <c r="R36" s="16" t="str">
        <f>'[1]低100mH'!$K$12</f>
        <v>多久島輝弥</v>
      </c>
      <c r="S36" s="17"/>
      <c r="T36" s="30">
        <f>'[1]低100mH'!$L$12</f>
        <v>2</v>
      </c>
      <c r="U36" s="27">
        <f>'[1]低100mH'!$N$13</f>
      </c>
      <c r="V36" s="28">
        <f>'[1]低100mH'!$O$13</f>
        <v>1771</v>
      </c>
      <c r="W36" s="29"/>
      <c r="X36" s="16" t="str">
        <f>'[1]低100mH'!$K$13</f>
        <v>杉元 海斗</v>
      </c>
      <c r="Y36" s="17"/>
      <c r="Z36" s="30">
        <f>'[1]低100mH'!$L$13</f>
        <v>2</v>
      </c>
      <c r="AA36" s="27">
        <f>'[1]低100mH'!$N$14</f>
      </c>
      <c r="AB36" s="28">
        <f>'[1]低100mH'!$O$14</f>
        <v>1788</v>
      </c>
      <c r="AC36" s="29"/>
      <c r="AD36" s="16" t="str">
        <f>'[1]低100mH'!$K$14</f>
        <v>永田 將之</v>
      </c>
      <c r="AE36" s="17"/>
      <c r="AF36" s="30">
        <f>'[1]低100mH'!$L$14</f>
        <v>2</v>
      </c>
      <c r="AG36" s="27">
        <f>'[1]低100mH'!$N$15</f>
      </c>
      <c r="AH36" s="28">
        <f>'[1]低100mH'!$O$15</f>
        <v>1911</v>
      </c>
      <c r="AI36" s="29"/>
      <c r="AJ36" s="16" t="str">
        <f>'[1]低100mH'!$K$15</f>
        <v>中原 良太</v>
      </c>
      <c r="AK36" s="17"/>
      <c r="AL36" s="30">
        <f>'[1]低100mH'!$L$15</f>
        <v>2</v>
      </c>
      <c r="AM36" s="27">
        <f>'[1]低100mH'!$N$16</f>
      </c>
      <c r="AN36" s="28">
        <f>'[1]低100mH'!$O$16</f>
        <v>2004</v>
      </c>
      <c r="AO36" s="29"/>
      <c r="AP36" s="16" t="str">
        <f>'[1]低100mH'!$K$16</f>
        <v>古賀 嵩章</v>
      </c>
      <c r="AQ36" s="17"/>
      <c r="AR36" s="30">
        <f>'[1]低100mH'!$L$16</f>
        <v>1</v>
      </c>
      <c r="AS36" s="27">
        <f>'[1]低100mH'!$N$17</f>
      </c>
      <c r="AT36" s="28">
        <f>'[1]低100mH'!$O$17</f>
        <v>2258</v>
      </c>
      <c r="AU36" s="29"/>
      <c r="AV36" s="16" t="str">
        <f>'[1]低100mH'!$K$17</f>
        <v>橋本 湧太</v>
      </c>
      <c r="AW36" s="17"/>
      <c r="AX36" s="30">
        <f>'[1]低100mH'!$L$17</f>
        <v>2</v>
      </c>
    </row>
    <row r="37" spans="1:50" ht="15" customHeight="1">
      <c r="A37" s="31"/>
      <c r="B37" s="32"/>
      <c r="C37" s="36" t="str">
        <f>'[1]低100mH'!$J$10</f>
        <v>A 245</v>
      </c>
      <c r="D37" s="24"/>
      <c r="E37" s="37"/>
      <c r="F37" s="23" t="str">
        <f>'[1]低100mH'!$M$10</f>
        <v>久･城南</v>
      </c>
      <c r="G37" s="24"/>
      <c r="H37" s="25"/>
      <c r="I37" s="36" t="str">
        <f>'[1]低100mH'!$J$11</f>
        <v>A 50</v>
      </c>
      <c r="J37" s="24"/>
      <c r="K37" s="37"/>
      <c r="L37" s="23" t="str">
        <f>'[1]低100mH'!$M$11</f>
        <v>荒木</v>
      </c>
      <c r="M37" s="24"/>
      <c r="N37" s="25"/>
      <c r="O37" s="36" t="str">
        <f>'[1]低100mH'!$J$12</f>
        <v>A 97</v>
      </c>
      <c r="P37" s="24"/>
      <c r="Q37" s="37"/>
      <c r="R37" s="23" t="str">
        <f>'[1]低100mH'!$M$12</f>
        <v>牟田山</v>
      </c>
      <c r="S37" s="24"/>
      <c r="T37" s="25"/>
      <c r="U37" s="36" t="str">
        <f>'[1]低100mH'!$J$13</f>
        <v>A 95</v>
      </c>
      <c r="V37" s="24"/>
      <c r="W37" s="37"/>
      <c r="X37" s="23" t="str">
        <f>'[1]低100mH'!$M$13</f>
        <v>牟田山</v>
      </c>
      <c r="Y37" s="24"/>
      <c r="Z37" s="25"/>
      <c r="AA37" s="36" t="str">
        <f>'[1]低100mH'!$J$14</f>
        <v>A 252</v>
      </c>
      <c r="AB37" s="24"/>
      <c r="AC37" s="37"/>
      <c r="AD37" s="23" t="str">
        <f>'[1]低100mH'!$M$14</f>
        <v>三潴</v>
      </c>
      <c r="AE37" s="24"/>
      <c r="AF37" s="25"/>
      <c r="AG37" s="36">
        <f>'[1]低100mH'!$J$15</f>
        <v>621</v>
      </c>
      <c r="AH37" s="24"/>
      <c r="AI37" s="37"/>
      <c r="AJ37" s="23" t="str">
        <f>'[1]低100mH'!$M$15</f>
        <v>諏訪</v>
      </c>
      <c r="AK37" s="24"/>
      <c r="AL37" s="25"/>
      <c r="AM37" s="36" t="str">
        <f>'[1]低100mH'!$J$16</f>
        <v>A 329</v>
      </c>
      <c r="AN37" s="24"/>
      <c r="AO37" s="37"/>
      <c r="AP37" s="23" t="str">
        <f>'[1]低100mH'!$M$16</f>
        <v>諏訪</v>
      </c>
      <c r="AQ37" s="24"/>
      <c r="AR37" s="25"/>
      <c r="AS37" s="36" t="str">
        <f>'[1]低100mH'!$J$17</f>
        <v>A 202</v>
      </c>
      <c r="AT37" s="24"/>
      <c r="AU37" s="37"/>
      <c r="AV37" s="23" t="str">
        <f>'[1]低100mH'!$M$17</f>
        <v>筑邦西</v>
      </c>
      <c r="AW37" s="24"/>
      <c r="AX37" s="25"/>
    </row>
    <row r="38" spans="1:50" ht="15" customHeight="1">
      <c r="A38" s="38"/>
      <c r="B38" s="39"/>
      <c r="C38" s="40">
        <f>IF('[1]低100mH'!$P$10="","",'[1]低100mH'!$P$10)</f>
      </c>
      <c r="D38" s="41">
        <f>IF('[1]低100mH'!$Q$10="","",'[1]低100mH'!$Q$10)</f>
      </c>
      <c r="E38" s="42"/>
      <c r="F38" s="43">
        <f>IF('[1]低100mH'!$R$10="","",'[1]低100mH'!$R$10)</f>
      </c>
      <c r="G38" s="44">
        <f>IF(D38="","","(予選記録)")</f>
      </c>
      <c r="H38" s="45"/>
      <c r="I38" s="40">
        <f>IF('[1]低100mH'!$P$11="","",'[1]低100mH'!$P$11)</f>
      </c>
      <c r="J38" s="41">
        <f>IF('[1]低100mH'!$Q$11="","",'[1]低100mH'!$Q$11)</f>
        <v>1606</v>
      </c>
      <c r="K38" s="42"/>
      <c r="L38" s="43" t="str">
        <f>IF('[1]低100mH'!$R$11="","",'[1]低100mH'!$R$11)</f>
        <v>-0.8</v>
      </c>
      <c r="M38" s="44" t="str">
        <f>IF(J38="","","(予選記録)")</f>
        <v>(予選記録)</v>
      </c>
      <c r="N38" s="45"/>
      <c r="O38" s="40">
        <f>IF('[1]低100mH'!$P$12="","",'[1]低100mH'!$P$12)</f>
      </c>
      <c r="P38" s="41">
        <f>IF('[1]低100mH'!$Q$12="","",'[1]低100mH'!$Q$12)</f>
      </c>
      <c r="Q38" s="42"/>
      <c r="R38" s="43">
        <f>IF('[1]低100mH'!$R$12="","",'[1]低100mH'!$R$12)</f>
      </c>
      <c r="S38" s="44">
        <f>IF(P38="","","(予選記録)")</f>
      </c>
      <c r="T38" s="45"/>
      <c r="U38" s="40">
        <f>IF('[1]低100mH'!$P$13="","",'[1]低100mH'!$P$13)</f>
      </c>
      <c r="V38" s="41">
        <f>IF('[1]低100mH'!$Q$13="","",'[1]低100mH'!$Q$13)</f>
      </c>
      <c r="W38" s="42"/>
      <c r="X38" s="43">
        <f>IF('[1]低100mH'!$R$13="","",'[1]低100mH'!$R$13)</f>
      </c>
      <c r="Y38" s="44">
        <f>IF(V38="","","(予選記録)")</f>
      </c>
      <c r="Z38" s="45"/>
      <c r="AA38" s="40">
        <f>IF('[1]低100mH'!$P$14="","",'[1]低100mH'!$P$14)</f>
      </c>
      <c r="AB38" s="41">
        <f>IF('[1]低100mH'!$Q$14="","",'[1]低100mH'!$Q$14)</f>
      </c>
      <c r="AC38" s="42"/>
      <c r="AD38" s="43">
        <f>IF('[1]低100mH'!$R$14="","",'[1]低100mH'!$R$14)</f>
      </c>
      <c r="AE38" s="44">
        <f>IF(AB38="","","(予選記録)")</f>
      </c>
      <c r="AF38" s="45"/>
      <c r="AG38" s="40">
        <f>IF('[1]低100mH'!$P$15="","",'[1]低100mH'!$P$15)</f>
      </c>
      <c r="AH38" s="41">
        <f>IF('[1]低100mH'!$Q$15="","",'[1]低100mH'!$Q$15)</f>
      </c>
      <c r="AI38" s="42"/>
      <c r="AJ38" s="43">
        <f>IF('[1]低100mH'!$R$15="","",'[1]低100mH'!$R$15)</f>
      </c>
      <c r="AK38" s="44">
        <f>IF(AH38="","","(予選記録)")</f>
      </c>
      <c r="AL38" s="45"/>
      <c r="AM38" s="40">
        <f>IF('[1]低100mH'!$P$16="","",'[1]低100mH'!$P$16)</f>
      </c>
      <c r="AN38" s="41">
        <f>IF('[1]低100mH'!$Q$16="","",'[1]低100mH'!$Q$16)</f>
      </c>
      <c r="AO38" s="42"/>
      <c r="AP38" s="43">
        <f>IF('[1]低100mH'!$R$16="","",'[1]低100mH'!$R$16)</f>
      </c>
      <c r="AQ38" s="44">
        <f>IF(AN38="","","(予選記録)")</f>
      </c>
      <c r="AR38" s="45"/>
      <c r="AS38" s="40">
        <f>IF('[1]低100mH'!$P$17="","",'[1]低100mH'!$P$17)</f>
      </c>
      <c r="AT38" s="41">
        <f>IF('[1]低100mH'!$Q$17="","",'[1]低100mH'!$Q$17)</f>
        <v>2186</v>
      </c>
      <c r="AU38" s="42"/>
      <c r="AV38" s="43" t="str">
        <f>IF('[1]低100mH'!$R$17="","",'[1]低100mH'!$R$17)</f>
        <v>-0.8</v>
      </c>
      <c r="AW38" s="44" t="str">
        <f>IF(AT38="","","(予選記録)")</f>
        <v>(予選記録)</v>
      </c>
      <c r="AX38" s="45"/>
    </row>
    <row r="39" spans="1:50" ht="15" customHeight="1">
      <c r="A39" s="26" t="s">
        <v>23</v>
      </c>
      <c r="B39" s="62"/>
      <c r="C39" s="63" t="str">
        <f>'[1]低4×100mR'!$O$10</f>
        <v>●</v>
      </c>
      <c r="D39" s="64">
        <f>'[1]低4×100mR'!$P$10</f>
        <v>4894</v>
      </c>
      <c r="E39" s="64"/>
      <c r="F39" s="16" t="str">
        <f>'[1]低4×100mR 選手名'!$D$6</f>
        <v>表　健太</v>
      </c>
      <c r="G39" s="17"/>
      <c r="H39" s="30">
        <f>'[1]低4×100mR 選手名'!$E$6</f>
        <v>2</v>
      </c>
      <c r="I39" s="63">
        <f>'[1]低4×100mR'!$O$11</f>
      </c>
      <c r="J39" s="64">
        <f>'[1]低4×100mR'!$P$11</f>
        <v>4997</v>
      </c>
      <c r="K39" s="64"/>
      <c r="L39" s="16" t="str">
        <f>'[1]低4×100mR 選手名'!$I$6</f>
        <v>鹿子嶋稔貴</v>
      </c>
      <c r="M39" s="17"/>
      <c r="N39" s="30">
        <f>'[1]低4×100mR 選手名'!$J$6</f>
        <v>2</v>
      </c>
      <c r="O39" s="63">
        <f>'[1]低4×100mR'!$O$12</f>
      </c>
      <c r="P39" s="64">
        <f>'[1]低4×100mR'!$P$12</f>
        <v>5090</v>
      </c>
      <c r="Q39" s="64"/>
      <c r="R39" s="16" t="str">
        <f>'[1]低4×100mR 選手名'!$N$6</f>
        <v>後藤 恭輔</v>
      </c>
      <c r="S39" s="17"/>
      <c r="T39" s="30">
        <f>'[1]低4×100mR 選手名'!$O$6</f>
        <v>2</v>
      </c>
      <c r="U39" s="63">
        <f>'[1]低4×100mR'!$O$13</f>
      </c>
      <c r="V39" s="64">
        <f>'[1]低4×100mR'!$P$13</f>
        <v>5218</v>
      </c>
      <c r="W39" s="64"/>
      <c r="X39" s="16" t="str">
        <f>'[1]低4×100mR 選手名'!$S$6</f>
        <v>上村 勇貴</v>
      </c>
      <c r="Y39" s="17"/>
      <c r="Z39" s="30">
        <f>'[1]低4×100mR 選手名'!$T$6</f>
        <v>2</v>
      </c>
      <c r="AA39" s="63">
        <f>'[1]低4×100mR'!$O$14</f>
      </c>
      <c r="AB39" s="64">
        <f>'[1]低4×100mR'!$P$14</f>
        <v>5254</v>
      </c>
      <c r="AC39" s="64"/>
      <c r="AD39" s="16" t="str">
        <f>'[1]低4×100mR 選手名'!$D$17</f>
        <v>大越 晃史</v>
      </c>
      <c r="AE39" s="17"/>
      <c r="AF39" s="30">
        <f>'[1]低4×100mR 選手名'!$E$17</f>
        <v>2</v>
      </c>
      <c r="AG39" s="63">
        <f>'[1]低4×100mR'!$O$15</f>
      </c>
      <c r="AH39" s="64">
        <f>'[1]低4×100mR'!$P$15</f>
        <v>5300</v>
      </c>
      <c r="AI39" s="64"/>
      <c r="AJ39" s="16" t="str">
        <f>'[1]低4×100mR 選手名'!$I$17</f>
        <v>松尾 達矢</v>
      </c>
      <c r="AK39" s="17"/>
      <c r="AL39" s="30">
        <f>'[1]低4×100mR 選手名'!$J$17</f>
        <v>2</v>
      </c>
      <c r="AM39" s="63">
        <f>'[1]低4×100mR'!$O$16</f>
      </c>
      <c r="AN39" s="64">
        <f>'[1]低4×100mR'!$P$16</f>
        <v>5311</v>
      </c>
      <c r="AO39" s="64"/>
      <c r="AP39" s="16" t="str">
        <f>'[1]低4×100mR 選手名'!$N$17</f>
        <v>柿本 将太</v>
      </c>
      <c r="AQ39" s="17"/>
      <c r="AR39" s="30">
        <f>'[1]低4×100mR 選手名'!$O$17</f>
        <v>2</v>
      </c>
      <c r="AS39" s="63">
        <f>'[1]低4×100mR'!$O$17</f>
      </c>
      <c r="AT39" s="64">
        <f>'[1]低4×100mR'!$P$17</f>
        <v>5375</v>
      </c>
      <c r="AU39" s="64"/>
      <c r="AV39" s="16" t="str">
        <f>'[1]低4×100mR 選手名'!$S$17</f>
        <v>田中 丈夢</v>
      </c>
      <c r="AW39" s="17"/>
      <c r="AX39" s="30">
        <f>'[1]低4×100mR 選手名'!$T$17</f>
        <v>2</v>
      </c>
    </row>
    <row r="40" spans="1:50" ht="15" customHeight="1">
      <c r="A40" s="31"/>
      <c r="B40" s="65"/>
      <c r="C40" s="66"/>
      <c r="D40" s="67"/>
      <c r="E40" s="67"/>
      <c r="F40" s="23" t="str">
        <f>'[1]低4×100mR 選手名'!$D$7</f>
        <v>富谷 亮祐</v>
      </c>
      <c r="G40" s="24"/>
      <c r="H40" s="68">
        <f>'[1]低4×100mR 選手名'!$E$7</f>
        <v>1</v>
      </c>
      <c r="I40" s="66"/>
      <c r="J40" s="67"/>
      <c r="K40" s="67"/>
      <c r="L40" s="23" t="str">
        <f>'[1]低4×100mR 選手名'!$I$7</f>
        <v>梶原 大地</v>
      </c>
      <c r="M40" s="24"/>
      <c r="N40" s="68">
        <f>'[1]低4×100mR 選手名'!$J$7</f>
        <v>1</v>
      </c>
      <c r="O40" s="66"/>
      <c r="P40" s="67"/>
      <c r="Q40" s="67"/>
      <c r="R40" s="23" t="str">
        <f>'[1]低4×100mR 選手名'!$N$7</f>
        <v>吉武 千勝</v>
      </c>
      <c r="S40" s="24"/>
      <c r="T40" s="68">
        <f>'[1]低4×100mR 選手名'!$O$7</f>
        <v>1</v>
      </c>
      <c r="U40" s="66"/>
      <c r="V40" s="67"/>
      <c r="W40" s="67"/>
      <c r="X40" s="23" t="str">
        <f>'[1]低4×100mR 選手名'!$S$7</f>
        <v>藤崎 優太</v>
      </c>
      <c r="Y40" s="24"/>
      <c r="Z40" s="68">
        <f>'[1]低4×100mR 選手名'!$T$7</f>
        <v>1</v>
      </c>
      <c r="AA40" s="66"/>
      <c r="AB40" s="67"/>
      <c r="AC40" s="67"/>
      <c r="AD40" s="23" t="str">
        <f>'[1]低4×100mR 選手名'!$D$18</f>
        <v>蒲池 諒伍</v>
      </c>
      <c r="AE40" s="24"/>
      <c r="AF40" s="68">
        <f>'[1]低4×100mR 選手名'!$E$18</f>
        <v>1</v>
      </c>
      <c r="AG40" s="66"/>
      <c r="AH40" s="67"/>
      <c r="AI40" s="67"/>
      <c r="AJ40" s="23" t="str">
        <f>'[1]低4×100mR 選手名'!$I$18</f>
        <v>今村 祐太</v>
      </c>
      <c r="AK40" s="24"/>
      <c r="AL40" s="68">
        <f>'[1]低4×100mR 選手名'!$J$18</f>
        <v>1</v>
      </c>
      <c r="AM40" s="66"/>
      <c r="AN40" s="67"/>
      <c r="AO40" s="67"/>
      <c r="AP40" s="23" t="str">
        <f>'[1]低4×100mR 選手名'!$N$18</f>
        <v>坂口 卓巳</v>
      </c>
      <c r="AQ40" s="24"/>
      <c r="AR40" s="68">
        <f>'[1]低4×100mR 選手名'!$O$18</f>
        <v>1</v>
      </c>
      <c r="AS40" s="66"/>
      <c r="AT40" s="67"/>
      <c r="AU40" s="67"/>
      <c r="AV40" s="23" t="str">
        <f>'[1]低4×100mR 選手名'!$S$18</f>
        <v>仲 龍之介</v>
      </c>
      <c r="AW40" s="24"/>
      <c r="AX40" s="68">
        <f>'[1]低4×100mR 選手名'!$T$18</f>
        <v>1</v>
      </c>
    </row>
    <row r="41" spans="1:50" ht="15" customHeight="1">
      <c r="A41" s="31"/>
      <c r="B41" s="65"/>
      <c r="C41" s="69" t="str">
        <f>'[1]低4×100mR'!$N$10</f>
        <v>牟田山</v>
      </c>
      <c r="D41" s="70"/>
      <c r="E41" s="21"/>
      <c r="F41" s="23" t="str">
        <f>'[1]低4×100mR 選手名'!$D$8</f>
        <v>髙木 喜一</v>
      </c>
      <c r="G41" s="24"/>
      <c r="H41" s="68">
        <f>'[1]低4×100mR 選手名'!$E$8</f>
        <v>1</v>
      </c>
      <c r="I41" s="69" t="str">
        <f>'[1]低4×100mR'!$N$11</f>
        <v>北野</v>
      </c>
      <c r="J41" s="70"/>
      <c r="K41" s="21"/>
      <c r="L41" s="23" t="str">
        <f>'[1]低4×100mR 選手名'!$I$8</f>
        <v>四ヶ所昌宏</v>
      </c>
      <c r="M41" s="24"/>
      <c r="N41" s="68">
        <f>'[1]低4×100mR 選手名'!$J$8</f>
        <v>1</v>
      </c>
      <c r="O41" s="69" t="str">
        <f>'[1]低4×100mR'!$N$12</f>
        <v>城島</v>
      </c>
      <c r="P41" s="70"/>
      <c r="Q41" s="21"/>
      <c r="R41" s="23" t="str">
        <f>'[1]低4×100mR 選手名'!$N$8</f>
        <v>坂井 祐太</v>
      </c>
      <c r="S41" s="24"/>
      <c r="T41" s="68">
        <f>'[1]低4×100mR 選手名'!$O$8</f>
        <v>1</v>
      </c>
      <c r="U41" s="69" t="str">
        <f>'[1]低4×100mR'!$N$13</f>
        <v>明星</v>
      </c>
      <c r="V41" s="70"/>
      <c r="W41" s="21"/>
      <c r="X41" s="23" t="str">
        <f>'[1]低4×100mR 選手名'!$S$8</f>
        <v>古賀 稔啓</v>
      </c>
      <c r="Y41" s="24"/>
      <c r="Z41" s="68">
        <f>'[1]低4×100mR 選手名'!$T$8</f>
        <v>1</v>
      </c>
      <c r="AA41" s="69" t="str">
        <f>'[1]低4×100mR'!$N$14</f>
        <v>宮ノ陣</v>
      </c>
      <c r="AB41" s="70"/>
      <c r="AC41" s="21"/>
      <c r="AD41" s="23" t="str">
        <f>'[1]低4×100mR 選手名'!$D$19</f>
        <v>松雪　悟</v>
      </c>
      <c r="AE41" s="24"/>
      <c r="AF41" s="68">
        <f>'[1]低4×100mR 選手名'!$E$19</f>
        <v>1</v>
      </c>
      <c r="AG41" s="69" t="str">
        <f>'[1]低4×100mR'!$N$15</f>
        <v>三潴</v>
      </c>
      <c r="AH41" s="70"/>
      <c r="AI41" s="21"/>
      <c r="AJ41" s="23" t="str">
        <f>'[1]低4×100mR 選手名'!$I$19</f>
        <v>高三潴 洸</v>
      </c>
      <c r="AK41" s="24"/>
      <c r="AL41" s="68">
        <f>'[1]低4×100mR 選手名'!$J$19</f>
        <v>1</v>
      </c>
      <c r="AM41" s="69" t="str">
        <f>'[1]低4×100mR'!$N$16</f>
        <v>筑邦西</v>
      </c>
      <c r="AN41" s="70"/>
      <c r="AO41" s="21"/>
      <c r="AP41" s="23" t="str">
        <f>'[1]低4×100mR 選手名'!$N$19</f>
        <v>隈　俊弘</v>
      </c>
      <c r="AQ41" s="24"/>
      <c r="AR41" s="68">
        <f>'[1]低4×100mR 選手名'!$O$19</f>
        <v>1</v>
      </c>
      <c r="AS41" s="69" t="str">
        <f>'[1]低4×100mR'!$N$17</f>
        <v>良山</v>
      </c>
      <c r="AT41" s="70"/>
      <c r="AU41" s="21"/>
      <c r="AV41" s="23" t="str">
        <f>'[1]低4×100mR 選手名'!$S$19</f>
        <v>堀辺倫太郎</v>
      </c>
      <c r="AW41" s="24"/>
      <c r="AX41" s="68">
        <f>'[1]低4×100mR 選手名'!$T$19</f>
        <v>1</v>
      </c>
    </row>
    <row r="42" spans="1:50" ht="15" customHeight="1">
      <c r="A42" s="31"/>
      <c r="B42" s="65"/>
      <c r="C42" s="71"/>
      <c r="D42" s="72"/>
      <c r="E42" s="73"/>
      <c r="F42" s="74" t="str">
        <f>'[1]低4×100mR 選手名'!$D$9</f>
        <v>川嶋 卓也</v>
      </c>
      <c r="G42" s="70"/>
      <c r="H42" s="75">
        <f>'[1]低4×100mR 選手名'!$E$9</f>
        <v>2</v>
      </c>
      <c r="I42" s="71"/>
      <c r="J42" s="72"/>
      <c r="K42" s="73"/>
      <c r="L42" s="74" t="str">
        <f>'[1]低4×100mR 選手名'!$I$9</f>
        <v>村井 一穂</v>
      </c>
      <c r="M42" s="70"/>
      <c r="N42" s="75">
        <f>'[1]低4×100mR 選手名'!$J$9</f>
        <v>2</v>
      </c>
      <c r="O42" s="71"/>
      <c r="P42" s="72"/>
      <c r="Q42" s="73"/>
      <c r="R42" s="74" t="str">
        <f>'[1]低4×100mR 選手名'!$N$9</f>
        <v>相京 頼輝</v>
      </c>
      <c r="S42" s="70"/>
      <c r="T42" s="75">
        <f>'[1]低4×100mR 選手名'!$O$9</f>
        <v>2</v>
      </c>
      <c r="U42" s="71"/>
      <c r="V42" s="72"/>
      <c r="W42" s="73"/>
      <c r="X42" s="74" t="str">
        <f>'[1]低4×100mR 選手名'!$S$9</f>
        <v>菊竹裕二朗</v>
      </c>
      <c r="Y42" s="70"/>
      <c r="Z42" s="75">
        <f>'[1]低4×100mR 選手名'!$T$9</f>
        <v>2</v>
      </c>
      <c r="AA42" s="71"/>
      <c r="AB42" s="72"/>
      <c r="AC42" s="73"/>
      <c r="AD42" s="74" t="str">
        <f>'[1]低4×100mR 選手名'!$D$20</f>
        <v>重松 朋希</v>
      </c>
      <c r="AE42" s="70"/>
      <c r="AF42" s="75">
        <f>'[1]低4×100mR 選手名'!$E$20</f>
        <v>2</v>
      </c>
      <c r="AG42" s="71"/>
      <c r="AH42" s="72"/>
      <c r="AI42" s="73"/>
      <c r="AJ42" s="74" t="str">
        <f>'[1]低4×100mR 選手名'!$I$20</f>
        <v>堤　達洋</v>
      </c>
      <c r="AK42" s="70"/>
      <c r="AL42" s="75">
        <f>'[1]低4×100mR 選手名'!$J$20</f>
        <v>2</v>
      </c>
      <c r="AM42" s="71"/>
      <c r="AN42" s="72"/>
      <c r="AO42" s="73"/>
      <c r="AP42" s="74" t="str">
        <f>'[1]低4×100mR 選手名'!$N$20</f>
        <v>武松 進彌</v>
      </c>
      <c r="AQ42" s="70"/>
      <c r="AR42" s="75">
        <f>'[1]低4×100mR 選手名'!$O$20</f>
        <v>2</v>
      </c>
      <c r="AS42" s="71"/>
      <c r="AT42" s="72"/>
      <c r="AU42" s="73"/>
      <c r="AV42" s="74" t="str">
        <f>'[1]低4×100mR 選手名'!$S$20</f>
        <v>豊福 侑玖</v>
      </c>
      <c r="AW42" s="70"/>
      <c r="AX42" s="75">
        <f>'[1]低4×100mR 選手名'!$T$20</f>
        <v>2</v>
      </c>
    </row>
    <row r="43" spans="1:50" ht="15" customHeight="1">
      <c r="A43" s="38"/>
      <c r="B43" s="76"/>
      <c r="C43" s="77">
        <f>'[1]低4×100mR'!$Q$10</f>
      </c>
      <c r="D43" s="41">
        <f>'[1]低4×100mR'!$R$10</f>
      </c>
      <c r="E43" s="41"/>
      <c r="F43" s="54">
        <f>IF(D43="","","(予選記録)")</f>
      </c>
      <c r="G43" s="55"/>
      <c r="H43" s="56"/>
      <c r="I43" s="77">
        <f>'[1]低4×100mR'!$Q$11</f>
      </c>
      <c r="J43" s="41">
        <f>'[1]低4×100mR'!$R$11</f>
      </c>
      <c r="K43" s="41"/>
      <c r="L43" s="54">
        <f>IF(J43="","","(予選記録)")</f>
      </c>
      <c r="M43" s="55"/>
      <c r="N43" s="56"/>
      <c r="O43" s="77">
        <f>'[1]低4×100mR'!$Q$12</f>
      </c>
      <c r="P43" s="41">
        <f>'[1]低4×100mR'!$R$12</f>
      </c>
      <c r="Q43" s="41"/>
      <c r="R43" s="54">
        <f>IF(P43="","","(予選記録)")</f>
      </c>
      <c r="S43" s="55"/>
      <c r="T43" s="56"/>
      <c r="U43" s="77">
        <f>'[1]低4×100mR'!$Q$13</f>
      </c>
      <c r="V43" s="41">
        <f>'[1]低4×100mR'!$R$13</f>
      </c>
      <c r="W43" s="41"/>
      <c r="X43" s="54">
        <f>IF(V43="","","(予選記録)")</f>
      </c>
      <c r="Y43" s="55"/>
      <c r="Z43" s="56"/>
      <c r="AA43" s="77">
        <f>'[1]低4×100mR'!$Q$14</f>
      </c>
      <c r="AB43" s="41">
        <f>'[1]低4×100mR'!$R$14</f>
      </c>
      <c r="AC43" s="41"/>
      <c r="AD43" s="54">
        <f>IF(AB43="","","(予選記録)")</f>
      </c>
      <c r="AE43" s="55"/>
      <c r="AF43" s="56"/>
      <c r="AG43" s="77">
        <f>'[1]低4×100mR'!$Q$15</f>
      </c>
      <c r="AH43" s="41">
        <f>'[1]低4×100mR'!$R$15</f>
      </c>
      <c r="AI43" s="41"/>
      <c r="AJ43" s="54">
        <f>IF(AH43="","","(予選記録)")</f>
      </c>
      <c r="AK43" s="55"/>
      <c r="AL43" s="56"/>
      <c r="AM43" s="77">
        <f>'[1]低4×100mR'!$Q$16</f>
      </c>
      <c r="AN43" s="41">
        <f>'[1]低4×100mR'!$R$16</f>
        <v>5278</v>
      </c>
      <c r="AO43" s="41"/>
      <c r="AP43" s="54" t="str">
        <f>IF(AN43="","","(予選記録)")</f>
        <v>(予選記録)</v>
      </c>
      <c r="AQ43" s="55"/>
      <c r="AR43" s="56"/>
      <c r="AS43" s="77">
        <f>'[1]低4×100mR'!$Q$17</f>
      </c>
      <c r="AT43" s="41">
        <f>'[1]低4×100mR'!$R$17</f>
        <v>5371</v>
      </c>
      <c r="AU43" s="41"/>
      <c r="AV43" s="54" t="str">
        <f>IF(AT43="","","(予選記録)")</f>
        <v>(予選記録)</v>
      </c>
      <c r="AW43" s="55"/>
      <c r="AX43" s="56"/>
    </row>
    <row r="44" spans="1:50" ht="15" customHeight="1">
      <c r="A44" s="26" t="s">
        <v>24</v>
      </c>
      <c r="B44" s="12" t="str">
        <f>'[1]1年100m'!$R$6</f>
        <v>+1.5</v>
      </c>
      <c r="C44" s="27">
        <f>'[1]1年100m'!$N$10</f>
      </c>
      <c r="D44" s="28">
        <f>'[1]1年100m'!$O$10</f>
        <v>1300</v>
      </c>
      <c r="E44" s="29"/>
      <c r="F44" s="16" t="str">
        <f>'[1]1年100m'!$K$10</f>
        <v>中村 政哉</v>
      </c>
      <c r="G44" s="17"/>
      <c r="H44" s="30">
        <f>'[1]1年100m'!$L$10</f>
        <v>1</v>
      </c>
      <c r="I44" s="27">
        <f>'[1]1年100m'!$N$11</f>
      </c>
      <c r="J44" s="28">
        <f>'[1]1年100m'!$O$11</f>
        <v>1312</v>
      </c>
      <c r="K44" s="29"/>
      <c r="L44" s="16" t="str">
        <f>'[1]1年100m'!$K$11</f>
        <v>辻　隼人</v>
      </c>
      <c r="M44" s="17"/>
      <c r="N44" s="30">
        <f>'[1]1年100m'!$L$11</f>
        <v>1</v>
      </c>
      <c r="O44" s="27">
        <f>'[1]1年100m'!$N$12</f>
      </c>
      <c r="P44" s="28">
        <f>'[1]1年100m'!$O$12</f>
        <v>1315</v>
      </c>
      <c r="Q44" s="29"/>
      <c r="R44" s="16" t="str">
        <f>'[1]1年100m'!$K$12</f>
        <v>江﨑 悠太</v>
      </c>
      <c r="S44" s="17"/>
      <c r="T44" s="30">
        <f>'[1]1年100m'!$L$12</f>
        <v>1</v>
      </c>
      <c r="U44" s="27">
        <f>'[1]1年100m'!$N$13</f>
      </c>
      <c r="V44" s="28">
        <f>'[1]1年100m'!$O$13</f>
        <v>1330</v>
      </c>
      <c r="W44" s="29"/>
      <c r="X44" s="16" t="str">
        <f>'[1]1年100m'!$K$13</f>
        <v>吉武 千勝</v>
      </c>
      <c r="Y44" s="17"/>
      <c r="Z44" s="30">
        <f>'[1]1年100m'!$L$13</f>
        <v>1</v>
      </c>
      <c r="AA44" s="27">
        <f>'[1]1年100m'!$N$14</f>
      </c>
      <c r="AB44" s="28">
        <f>'[1]1年100m'!$O$14</f>
        <v>1343</v>
      </c>
      <c r="AC44" s="29"/>
      <c r="AD44" s="16" t="str">
        <f>'[1]1年100m'!$K$14</f>
        <v>堀辺倫太郎</v>
      </c>
      <c r="AE44" s="17"/>
      <c r="AF44" s="30">
        <f>'[1]1年100m'!$L$14</f>
        <v>1</v>
      </c>
      <c r="AG44" s="27">
        <f>'[1]1年100m'!$N$15</f>
      </c>
      <c r="AH44" s="28">
        <f>'[1]1年100m'!$O$15</f>
        <v>1363</v>
      </c>
      <c r="AI44" s="29"/>
      <c r="AJ44" s="16" t="str">
        <f>'[1]1年100m'!$K$15</f>
        <v>角谷 秀士</v>
      </c>
      <c r="AK44" s="17"/>
      <c r="AL44" s="30">
        <f>'[1]1年100m'!$L$15</f>
        <v>1</v>
      </c>
      <c r="AM44" s="27">
        <f>'[1]1年100m'!$N$16</f>
      </c>
      <c r="AN44" s="28">
        <f>'[1]1年100m'!$O$16</f>
        <v>1380</v>
      </c>
      <c r="AO44" s="29"/>
      <c r="AP44" s="16" t="str">
        <f>'[1]1年100m'!$K$16</f>
        <v>富谷 亮祐</v>
      </c>
      <c r="AQ44" s="17"/>
      <c r="AR44" s="30">
        <f>'[1]1年100m'!$L$16</f>
        <v>1</v>
      </c>
      <c r="AS44" s="27">
        <f>'[1]1年100m'!$N$17</f>
      </c>
      <c r="AT44" s="28">
        <f>'[1]1年100m'!$O$17</f>
        <v>1388</v>
      </c>
      <c r="AU44" s="29"/>
      <c r="AV44" s="16" t="str">
        <f>'[1]1年100m'!$K$17</f>
        <v>富松 夕貴</v>
      </c>
      <c r="AW44" s="17"/>
      <c r="AX44" s="30">
        <f>'[1]1年100m'!$L$17</f>
        <v>1</v>
      </c>
    </row>
    <row r="45" spans="1:50" ht="15" customHeight="1">
      <c r="A45" s="31"/>
      <c r="B45" s="32"/>
      <c r="C45" s="36" t="str">
        <f>'[1]1年100m'!$J$10</f>
        <v>A 334</v>
      </c>
      <c r="D45" s="24"/>
      <c r="E45" s="37"/>
      <c r="F45" s="23" t="str">
        <f>'[1]1年100m'!$M$10</f>
        <v>諏訪</v>
      </c>
      <c r="G45" s="24"/>
      <c r="H45" s="25"/>
      <c r="I45" s="36">
        <f>'[1]1年100m'!$J$11</f>
        <v>635</v>
      </c>
      <c r="J45" s="24"/>
      <c r="K45" s="37"/>
      <c r="L45" s="23" t="str">
        <f>'[1]1年100m'!$M$11</f>
        <v>北野</v>
      </c>
      <c r="M45" s="24"/>
      <c r="N45" s="25"/>
      <c r="O45" s="36" t="str">
        <f>'[1]1年100m'!$J$12</f>
        <v>A 390</v>
      </c>
      <c r="P45" s="24"/>
      <c r="Q45" s="37"/>
      <c r="R45" s="23" t="str">
        <f>'[1]1年100m'!$M$12</f>
        <v>良山</v>
      </c>
      <c r="S45" s="24"/>
      <c r="T45" s="25"/>
      <c r="U45" s="36">
        <f>'[1]1年100m'!$J$13</f>
        <v>604</v>
      </c>
      <c r="V45" s="24"/>
      <c r="W45" s="37"/>
      <c r="X45" s="23" t="str">
        <f>'[1]1年100m'!$M$13</f>
        <v>城島</v>
      </c>
      <c r="Y45" s="24"/>
      <c r="Z45" s="25"/>
      <c r="AA45" s="36" t="str">
        <f>'[1]1年100m'!$J$14</f>
        <v>A 385</v>
      </c>
      <c r="AB45" s="24"/>
      <c r="AC45" s="37"/>
      <c r="AD45" s="23" t="str">
        <f>'[1]1年100m'!$M$14</f>
        <v>良山</v>
      </c>
      <c r="AE45" s="24"/>
      <c r="AF45" s="25"/>
      <c r="AG45" s="36" t="str">
        <f>'[1]1年100m'!$J$15</f>
        <v>A 416</v>
      </c>
      <c r="AH45" s="24"/>
      <c r="AI45" s="37"/>
      <c r="AJ45" s="23" t="str">
        <f>'[1]1年100m'!$M$15</f>
        <v>附設</v>
      </c>
      <c r="AK45" s="24"/>
      <c r="AL45" s="25"/>
      <c r="AM45" s="36" t="str">
        <f>'[1]1年100m'!$J$16</f>
        <v>A 344</v>
      </c>
      <c r="AN45" s="24"/>
      <c r="AO45" s="37"/>
      <c r="AP45" s="23" t="str">
        <f>'[1]1年100m'!$M$16</f>
        <v>牟田山</v>
      </c>
      <c r="AQ45" s="24"/>
      <c r="AR45" s="25"/>
      <c r="AS45" s="36" t="str">
        <f>'[1]1年100m'!$J$17</f>
        <v>A 349</v>
      </c>
      <c r="AT45" s="24"/>
      <c r="AU45" s="37"/>
      <c r="AV45" s="23" t="str">
        <f>'[1]1年100m'!$M$17</f>
        <v>久･城南</v>
      </c>
      <c r="AW45" s="24"/>
      <c r="AX45" s="25"/>
    </row>
    <row r="46" spans="1:50" ht="15" customHeight="1">
      <c r="A46" s="38"/>
      <c r="B46" s="39"/>
      <c r="C46" s="40" t="str">
        <f>IF('[1]1年100m'!$P$10="","",'[1]1年100m'!$P$10)</f>
        <v>●</v>
      </c>
      <c r="D46" s="41">
        <f>IF('[1]1年100m'!$Q$10="","",'[1]1年100m'!$Q$10)</f>
        <v>1272</v>
      </c>
      <c r="E46" s="42"/>
      <c r="F46" s="43" t="str">
        <f>IF('[1]1年100m'!$R$10="","",'[1]1年100m'!$R$10)</f>
        <v>+1.6</v>
      </c>
      <c r="G46" s="44" t="str">
        <f>IF(D46="","","(予選記録)")</f>
        <v>(予選記録)</v>
      </c>
      <c r="H46" s="45"/>
      <c r="I46" s="40">
        <f>IF('[1]1年100m'!$P$11="","",'[1]1年100m'!$P$11)</f>
      </c>
      <c r="J46" s="41">
        <f>IF('[1]1年100m'!$Q$11="","",'[1]1年100m'!$Q$11)</f>
        <v>1303</v>
      </c>
      <c r="K46" s="42"/>
      <c r="L46" s="43" t="str">
        <f>IF('[1]1年100m'!$R$11="","",'[1]1年100m'!$R$11)</f>
        <v>+0.6</v>
      </c>
      <c r="M46" s="44" t="str">
        <f>IF(J46="","","(予選記録)")</f>
        <v>(予選記録)</v>
      </c>
      <c r="N46" s="45"/>
      <c r="O46" s="40">
        <f>IF('[1]1年100m'!$P$12="","",'[1]1年100m'!$P$12)</f>
      </c>
      <c r="P46" s="41">
        <f>IF('[1]1年100m'!$Q$12="","",'[1]1年100m'!$Q$12)</f>
        <v>1298</v>
      </c>
      <c r="Q46" s="42"/>
      <c r="R46" s="43" t="str">
        <f>IF('[1]1年100m'!$R$12="","",'[1]1年100m'!$R$12)</f>
        <v>-0.1</v>
      </c>
      <c r="S46" s="44" t="str">
        <f>IF(P46="","","(予選記録)")</f>
        <v>(予選記録)</v>
      </c>
      <c r="T46" s="45"/>
      <c r="U46" s="40">
        <f>IF('[1]1年100m'!$P$13="","",'[1]1年100m'!$P$13)</f>
      </c>
      <c r="V46" s="41">
        <f>IF('[1]1年100m'!$Q$13="","",'[1]1年100m'!$Q$13)</f>
        <v>1320</v>
      </c>
      <c r="W46" s="42"/>
      <c r="X46" s="43" t="str">
        <f>IF('[1]1年100m'!$R$13="","",'[1]1年100m'!$R$13)</f>
        <v>-0.1</v>
      </c>
      <c r="Y46" s="44" t="str">
        <f>IF(V46="","","(予選記録)")</f>
        <v>(予選記録)</v>
      </c>
      <c r="Z46" s="45"/>
      <c r="AA46" s="40">
        <f>IF('[1]1年100m'!$P$14="","",'[1]1年100m'!$P$14)</f>
      </c>
      <c r="AB46" s="41">
        <f>IF('[1]1年100m'!$Q$14="","",'[1]1年100m'!$Q$14)</f>
        <v>1319</v>
      </c>
      <c r="AC46" s="42"/>
      <c r="AD46" s="43" t="str">
        <f>IF('[1]1年100m'!$R$14="","",'[1]1年100m'!$R$14)</f>
        <v>-0.1</v>
      </c>
      <c r="AE46" s="44" t="str">
        <f>IF(AB46="","","(予選記録)")</f>
        <v>(予選記録)</v>
      </c>
      <c r="AF46" s="45"/>
      <c r="AG46" s="40">
        <f>IF('[1]1年100m'!$P$15="","",'[1]1年100m'!$P$15)</f>
      </c>
      <c r="AH46" s="41">
        <f>IF('[1]1年100m'!$Q$15="","",'[1]1年100m'!$Q$15)</f>
        <v>1357</v>
      </c>
      <c r="AI46" s="42"/>
      <c r="AJ46" s="43" t="str">
        <f>IF('[1]1年100m'!$R$15="","",'[1]1年100m'!$R$15)</f>
        <v>+1.6</v>
      </c>
      <c r="AK46" s="44" t="str">
        <f>IF(AH46="","","(予選記録)")</f>
        <v>(予選記録)</v>
      </c>
      <c r="AL46" s="45"/>
      <c r="AM46" s="40">
        <f>IF('[1]1年100m'!$P$16="","",'[1]1年100m'!$P$16)</f>
      </c>
      <c r="AN46" s="41">
        <f>IF('[1]1年100m'!$Q$16="","",'[1]1年100m'!$Q$16)</f>
        <v>1346</v>
      </c>
      <c r="AO46" s="42"/>
      <c r="AP46" s="43" t="str">
        <f>IF('[1]1年100m'!$R$16="","",'[1]1年100m'!$R$16)</f>
        <v>+1.6</v>
      </c>
      <c r="AQ46" s="44" t="str">
        <f>IF(AN46="","","(予選記録)")</f>
        <v>(予選記録)</v>
      </c>
      <c r="AR46" s="45"/>
      <c r="AS46" s="40">
        <f>IF('[1]1年100m'!$P$17="","",'[1]1年100m'!$P$17)</f>
      </c>
      <c r="AT46" s="41">
        <f>IF('[1]1年100m'!$Q$17="","",'[1]1年100m'!$Q$17)</f>
        <v>1347</v>
      </c>
      <c r="AU46" s="42"/>
      <c r="AV46" s="43" t="str">
        <f>IF('[1]1年100m'!$R$17="","",'[1]1年100m'!$R$17)</f>
        <v>+1.6</v>
      </c>
      <c r="AW46" s="44" t="str">
        <f>IF(AT46="","","(予選記録)")</f>
        <v>(予選記録)</v>
      </c>
      <c r="AX46" s="45"/>
    </row>
    <row r="47" spans="1:50" ht="15" customHeight="1">
      <c r="A47" s="26" t="s">
        <v>25</v>
      </c>
      <c r="B47" s="12" t="str">
        <f>'[1]2年100m'!$R$6</f>
        <v>+0.2</v>
      </c>
      <c r="C47" s="27" t="str">
        <f>'[1]2年100m'!$N$10</f>
        <v>●</v>
      </c>
      <c r="D47" s="28">
        <f>'[1]2年100m'!$O$10</f>
        <v>1171</v>
      </c>
      <c r="E47" s="29"/>
      <c r="F47" s="16" t="str">
        <f>'[1]2年100m'!$K$10</f>
        <v>川嶋 卓也</v>
      </c>
      <c r="G47" s="17"/>
      <c r="H47" s="30">
        <f>'[1]2年100m'!$L$10</f>
        <v>2</v>
      </c>
      <c r="I47" s="27" t="str">
        <f>'[1]2年100m'!$N$11</f>
        <v>●</v>
      </c>
      <c r="J47" s="28">
        <f>'[1]2年100m'!$O$11</f>
        <v>1185</v>
      </c>
      <c r="K47" s="29"/>
      <c r="L47" s="16" t="str">
        <f>'[1]2年100m'!$K$11</f>
        <v>里村 幸紀</v>
      </c>
      <c r="M47" s="17"/>
      <c r="N47" s="30">
        <f>'[1]2年100m'!$L$11</f>
        <v>2</v>
      </c>
      <c r="O47" s="27">
        <f>'[1]2年100m'!$N$12</f>
      </c>
      <c r="P47" s="28">
        <f>'[1]2年100m'!$O$12</f>
        <v>1217</v>
      </c>
      <c r="Q47" s="29"/>
      <c r="R47" s="16" t="str">
        <f>'[1]2年100m'!$K$12</f>
        <v>高尾 優樹</v>
      </c>
      <c r="S47" s="17"/>
      <c r="T47" s="30">
        <f>'[1]2年100m'!$L$12</f>
        <v>2</v>
      </c>
      <c r="U47" s="27">
        <f>'[1]2年100m'!$N$13</f>
      </c>
      <c r="V47" s="28">
        <f>'[1]2年100m'!$O$13</f>
        <v>1237</v>
      </c>
      <c r="W47" s="29"/>
      <c r="X47" s="16" t="str">
        <f>'[1]2年100m'!$K$13</f>
        <v>時里 健三</v>
      </c>
      <c r="Y47" s="17"/>
      <c r="Z47" s="30">
        <f>'[1]2年100m'!$L$13</f>
        <v>2</v>
      </c>
      <c r="AA47" s="27">
        <f>'[1]2年100m'!$N$14</f>
      </c>
      <c r="AB47" s="28">
        <f>'[1]2年100m'!$O$14</f>
        <v>1240</v>
      </c>
      <c r="AC47" s="29"/>
      <c r="AD47" s="16" t="str">
        <f>'[1]2年100m'!$K$14</f>
        <v>春日 友明</v>
      </c>
      <c r="AE47" s="17"/>
      <c r="AF47" s="30">
        <f>'[1]2年100m'!$L$14</f>
        <v>2</v>
      </c>
      <c r="AG47" s="27">
        <f>'[1]2年100m'!$N$15</f>
      </c>
      <c r="AH47" s="28">
        <f>'[1]2年100m'!$O$15</f>
        <v>1265</v>
      </c>
      <c r="AI47" s="29"/>
      <c r="AJ47" s="16" t="str">
        <f>'[1]2年100m'!$K$15</f>
        <v>菊竹裕二朗</v>
      </c>
      <c r="AK47" s="17"/>
      <c r="AL47" s="30">
        <f>'[1]2年100m'!$L$15</f>
        <v>2</v>
      </c>
      <c r="AM47" s="27">
        <f>'[1]2年100m'!$N$16</f>
      </c>
      <c r="AN47" s="28">
        <f>'[1]2年100m'!$O$16</f>
        <v>1276</v>
      </c>
      <c r="AO47" s="29"/>
      <c r="AP47" s="16" t="str">
        <f>'[1]2年100m'!$K$16</f>
        <v>坂本 隼人</v>
      </c>
      <c r="AQ47" s="17"/>
      <c r="AR47" s="30">
        <f>'[1]2年100m'!$L$16</f>
        <v>2</v>
      </c>
      <c r="AS47" s="27">
        <f>'[1]2年100m'!$N$17</f>
      </c>
      <c r="AT47" s="28">
        <f>'[1]2年100m'!$O$17</f>
        <v>1280</v>
      </c>
      <c r="AU47" s="29"/>
      <c r="AV47" s="16" t="str">
        <f>'[1]2年100m'!$K$17</f>
        <v>石橋 昴大</v>
      </c>
      <c r="AW47" s="17"/>
      <c r="AX47" s="30">
        <f>'[1]2年100m'!$L$17</f>
        <v>2</v>
      </c>
    </row>
    <row r="48" spans="1:50" ht="15" customHeight="1">
      <c r="A48" s="31"/>
      <c r="B48" s="32"/>
      <c r="C48" s="36" t="str">
        <f>'[1]2年100m'!$J$10</f>
        <v>A 931</v>
      </c>
      <c r="D48" s="24"/>
      <c r="E48" s="37"/>
      <c r="F48" s="23" t="str">
        <f>'[1]2年100m'!$M$10</f>
        <v>牟田山</v>
      </c>
      <c r="G48" s="24"/>
      <c r="H48" s="25"/>
      <c r="I48" s="36" t="str">
        <f>'[1]2年100m'!$J$11</f>
        <v>A 84</v>
      </c>
      <c r="J48" s="24"/>
      <c r="K48" s="37"/>
      <c r="L48" s="23" t="str">
        <f>'[1]2年100m'!$M$11</f>
        <v>諏訪</v>
      </c>
      <c r="M48" s="24"/>
      <c r="N48" s="25"/>
      <c r="O48" s="36" t="str">
        <f>'[1]2年100m'!$J$12</f>
        <v>A 474</v>
      </c>
      <c r="P48" s="24"/>
      <c r="Q48" s="37"/>
      <c r="R48" s="23" t="str">
        <f>'[1]2年100m'!$M$12</f>
        <v>屏水</v>
      </c>
      <c r="S48" s="24"/>
      <c r="T48" s="25"/>
      <c r="U48" s="36" t="str">
        <f>'[1]2年100m'!$J$13</f>
        <v>A 54</v>
      </c>
      <c r="V48" s="24"/>
      <c r="W48" s="37"/>
      <c r="X48" s="23" t="str">
        <f>'[1]2年100m'!$M$13</f>
        <v>荒木</v>
      </c>
      <c r="Y48" s="24"/>
      <c r="Z48" s="25"/>
      <c r="AA48" s="36" t="str">
        <f>'[1]2年100m'!$J$14</f>
        <v>A 50</v>
      </c>
      <c r="AB48" s="24"/>
      <c r="AC48" s="37"/>
      <c r="AD48" s="23" t="str">
        <f>'[1]2年100m'!$M$14</f>
        <v>荒木</v>
      </c>
      <c r="AE48" s="24"/>
      <c r="AF48" s="25"/>
      <c r="AG48" s="36">
        <f>'[1]2年100m'!$J$15</f>
        <v>626</v>
      </c>
      <c r="AH48" s="24"/>
      <c r="AI48" s="37"/>
      <c r="AJ48" s="23" t="str">
        <f>'[1]2年100m'!$M$15</f>
        <v>明星</v>
      </c>
      <c r="AK48" s="24"/>
      <c r="AL48" s="25"/>
      <c r="AM48" s="36" t="str">
        <f>'[1]2年100m'!$J$16</f>
        <v>A 245</v>
      </c>
      <c r="AN48" s="24"/>
      <c r="AO48" s="37"/>
      <c r="AP48" s="23" t="str">
        <f>'[1]2年100m'!$M$16</f>
        <v>久･城南</v>
      </c>
      <c r="AQ48" s="24"/>
      <c r="AR48" s="25"/>
      <c r="AS48" s="36" t="str">
        <f>'[1]2年100m'!$J$17</f>
        <v>A 108</v>
      </c>
      <c r="AT48" s="24"/>
      <c r="AU48" s="37"/>
      <c r="AV48" s="23" t="str">
        <f>'[1]2年100m'!$M$17</f>
        <v>牟田山</v>
      </c>
      <c r="AW48" s="24"/>
      <c r="AX48" s="25"/>
    </row>
    <row r="49" spans="1:50" ht="15" customHeight="1">
      <c r="A49" s="38"/>
      <c r="B49" s="39"/>
      <c r="C49" s="40">
        <f>IF('[1]2年100m'!$P$10="","",'[1]2年100m'!$P$10)</f>
      </c>
      <c r="D49" s="41">
        <f>IF('[1]2年100m'!$Q$10="","",'[1]2年100m'!$Q$10)</f>
      </c>
      <c r="E49" s="42"/>
      <c r="F49" s="43">
        <f>IF('[1]2年100m'!$R$10="","",'[1]2年100m'!$R$10)</f>
      </c>
      <c r="G49" s="44">
        <f>IF(D49="","","(予選記録)")</f>
      </c>
      <c r="H49" s="45"/>
      <c r="I49" s="40" t="str">
        <f>IF('[1]2年100m'!$P$11="","",'[1]2年100m'!$P$11)</f>
        <v>●</v>
      </c>
      <c r="J49" s="41">
        <f>IF('[1]2年100m'!$Q$11="","",'[1]2年100m'!$Q$11)</f>
        <v>1175</v>
      </c>
      <c r="K49" s="42"/>
      <c r="L49" s="43" t="str">
        <f>IF('[1]2年100m'!$R$11="","",'[1]2年100m'!$R$11)</f>
        <v>±0.0</v>
      </c>
      <c r="M49" s="44" t="str">
        <f>IF(J49="","","(予選記録)")</f>
        <v>(予選記録)</v>
      </c>
      <c r="N49" s="45"/>
      <c r="O49" s="40" t="str">
        <f>IF('[1]2年100m'!$P$12="","",'[1]2年100m'!$P$12)</f>
        <v>●</v>
      </c>
      <c r="P49" s="41">
        <f>IF('[1]2年100m'!$Q$12="","",'[1]2年100m'!$Q$12)</f>
        <v>1212</v>
      </c>
      <c r="Q49" s="42"/>
      <c r="R49" s="43" t="str">
        <f>IF('[1]2年100m'!$R$12="","",'[1]2年100m'!$R$12)</f>
        <v>±0.0</v>
      </c>
      <c r="S49" s="44" t="str">
        <f>IF(P49="","","(予選記録)")</f>
        <v>(予選記録)</v>
      </c>
      <c r="T49" s="45"/>
      <c r="U49" s="40">
        <f>IF('[1]2年100m'!$P$13="","",'[1]2年100m'!$P$13)</f>
      </c>
      <c r="V49" s="41">
        <f>IF('[1]2年100m'!$Q$13="","",'[1]2年100m'!$Q$13)</f>
        <v>1225</v>
      </c>
      <c r="W49" s="42"/>
      <c r="X49" s="43" t="str">
        <f>IF('[1]2年100m'!$R$13="","",'[1]2年100m'!$R$13)</f>
        <v>+0.3</v>
      </c>
      <c r="Y49" s="44" t="str">
        <f>IF(V49="","","(予選記録)")</f>
        <v>(予選記録)</v>
      </c>
      <c r="Z49" s="45"/>
      <c r="AA49" s="40">
        <f>IF('[1]2年100m'!$P$14="","",'[1]2年100m'!$P$14)</f>
      </c>
      <c r="AB49" s="41">
        <f>IF('[1]2年100m'!$Q$14="","",'[1]2年100m'!$Q$14)</f>
      </c>
      <c r="AC49" s="42"/>
      <c r="AD49" s="43">
        <f>IF('[1]2年100m'!$R$14="","",'[1]2年100m'!$R$14)</f>
      </c>
      <c r="AE49" s="44">
        <f>IF(AB49="","","(予選記録)")</f>
      </c>
      <c r="AF49" s="45"/>
      <c r="AG49" s="40">
        <f>IF('[1]2年100m'!$P$15="","",'[1]2年100m'!$P$15)</f>
      </c>
      <c r="AH49" s="41">
        <f>IF('[1]2年100m'!$Q$15="","",'[1]2年100m'!$Q$15)</f>
        <v>1265</v>
      </c>
      <c r="AI49" s="42"/>
      <c r="AJ49" s="43" t="str">
        <f>IF('[1]2年100m'!$R$15="","",'[1]2年100m'!$R$15)</f>
        <v>±0.0</v>
      </c>
      <c r="AK49" s="44" t="str">
        <f>IF(AH49="","","(予選記録)")</f>
        <v>(予選記録)</v>
      </c>
      <c r="AL49" s="45"/>
      <c r="AM49" s="40">
        <f>IF('[1]2年100m'!$P$16="","",'[1]2年100m'!$P$16)</f>
      </c>
      <c r="AN49" s="41">
        <f>IF('[1]2年100m'!$Q$16="","",'[1]2年100m'!$Q$16)</f>
        <v>1273</v>
      </c>
      <c r="AO49" s="42"/>
      <c r="AP49" s="43" t="str">
        <f>IF('[1]2年100m'!$R$16="","",'[1]2年100m'!$R$16)</f>
        <v>±0.0</v>
      </c>
      <c r="AQ49" s="44" t="str">
        <f>IF(AN49="","","(予選記録)")</f>
        <v>(予選記録)</v>
      </c>
      <c r="AR49" s="45"/>
      <c r="AS49" s="40">
        <f>IF('[1]2年100m'!$P$17="","",'[1]2年100m'!$P$17)</f>
      </c>
      <c r="AT49" s="41">
        <f>IF('[1]2年100m'!$Q$17="","",'[1]2年100m'!$Q$17)</f>
        <v>1273</v>
      </c>
      <c r="AU49" s="42"/>
      <c r="AV49" s="43" t="str">
        <f>IF('[1]2年100m'!$R$17="","",'[1]2年100m'!$R$17)</f>
        <v>+0.3</v>
      </c>
      <c r="AW49" s="44" t="str">
        <f>IF(AT49="","","(予選記録)")</f>
        <v>(予選記録)</v>
      </c>
      <c r="AX49" s="45"/>
    </row>
    <row r="50" spans="1:50" ht="15" customHeight="1">
      <c r="A50" s="26" t="s">
        <v>26</v>
      </c>
      <c r="B50" s="12" t="str">
        <f>'[1]3年100m'!$R$6</f>
        <v>-1.9</v>
      </c>
      <c r="C50" s="27">
        <f>'[1]3年100m'!$N$10</f>
      </c>
      <c r="D50" s="28">
        <f>'[1]3年100m'!$O$10</f>
        <v>1205</v>
      </c>
      <c r="E50" s="29"/>
      <c r="F50" s="16" t="str">
        <f>'[1]3年100m'!$K$10</f>
        <v>畑瀬 友貴</v>
      </c>
      <c r="G50" s="17"/>
      <c r="H50" s="30">
        <f>'[1]3年100m'!$L$10</f>
        <v>3</v>
      </c>
      <c r="I50" s="27">
        <f>'[1]3年100m'!$N$11</f>
      </c>
      <c r="J50" s="28">
        <f>'[1]3年100m'!$O$11</f>
        <v>1220</v>
      </c>
      <c r="K50" s="29"/>
      <c r="L50" s="16" t="str">
        <f>'[1]3年100m'!$K$11</f>
        <v>堀田 啓介</v>
      </c>
      <c r="M50" s="17"/>
      <c r="N50" s="30">
        <f>'[1]3年100m'!$L$11</f>
        <v>3</v>
      </c>
      <c r="O50" s="27">
        <f>'[1]3年100m'!$N$12</f>
      </c>
      <c r="P50" s="28">
        <f>'[1]3年100m'!$O$12</f>
        <v>1221</v>
      </c>
      <c r="Q50" s="29"/>
      <c r="R50" s="16" t="str">
        <f>'[1]3年100m'!$K$12</f>
        <v>古賀 一成</v>
      </c>
      <c r="S50" s="17"/>
      <c r="T50" s="30">
        <f>'[1]3年100m'!$L$12</f>
        <v>3</v>
      </c>
      <c r="U50" s="27">
        <f>'[1]3年100m'!$N$13</f>
      </c>
      <c r="V50" s="28">
        <f>'[1]3年100m'!$O$13</f>
        <v>1221</v>
      </c>
      <c r="W50" s="29"/>
      <c r="X50" s="16" t="str">
        <f>'[1]3年100m'!$K$13</f>
        <v>安徳 航輝</v>
      </c>
      <c r="Y50" s="17"/>
      <c r="Z50" s="30">
        <f>'[1]3年100m'!$L$13</f>
        <v>3</v>
      </c>
      <c r="AA50" s="27">
        <f>'[1]3年100m'!$N$14</f>
      </c>
      <c r="AB50" s="28">
        <f>'[1]3年100m'!$O$14</f>
        <v>1225</v>
      </c>
      <c r="AC50" s="29"/>
      <c r="AD50" s="16" t="str">
        <f>'[1]3年100m'!$K$14</f>
        <v>田代 考佑</v>
      </c>
      <c r="AE50" s="17"/>
      <c r="AF50" s="30">
        <f>'[1]3年100m'!$L$14</f>
        <v>3</v>
      </c>
      <c r="AG50" s="27">
        <f>'[1]3年100m'!$N$15</f>
      </c>
      <c r="AH50" s="28">
        <f>'[1]3年100m'!$O$15</f>
        <v>1250</v>
      </c>
      <c r="AI50" s="29"/>
      <c r="AJ50" s="16" t="str">
        <f>'[1]3年100m'!$K$15</f>
        <v>永田 湧穀</v>
      </c>
      <c r="AK50" s="17"/>
      <c r="AL50" s="30">
        <f>'[1]3年100m'!$L$15</f>
        <v>3</v>
      </c>
      <c r="AM50" s="27">
        <f>'[1]3年100m'!$N$16</f>
      </c>
      <c r="AN50" s="28">
        <f>'[1]3年100m'!$O$16</f>
        <v>1259</v>
      </c>
      <c r="AO50" s="29"/>
      <c r="AP50" s="16" t="str">
        <f>'[1]3年100m'!$K$16</f>
        <v>橋口 健志</v>
      </c>
      <c r="AQ50" s="17"/>
      <c r="AR50" s="30">
        <f>'[1]3年100m'!$L$16</f>
        <v>3</v>
      </c>
      <c r="AS50" s="27">
        <f>'[1]3年100m'!$N$17</f>
      </c>
      <c r="AT50" s="28">
        <f>'[1]3年100m'!$O$17</f>
      </c>
      <c r="AU50" s="29"/>
      <c r="AV50" s="16">
        <f>'[1]3年100m'!$K$17</f>
      </c>
      <c r="AW50" s="17"/>
      <c r="AX50" s="30">
        <f>'[1]3年100m'!$L$17</f>
      </c>
    </row>
    <row r="51" spans="1:50" ht="15" customHeight="1">
      <c r="A51" s="31"/>
      <c r="B51" s="32"/>
      <c r="C51" s="36" t="str">
        <f>'[1]3年100m'!$J$10</f>
        <v>A 759</v>
      </c>
      <c r="D51" s="24"/>
      <c r="E51" s="37"/>
      <c r="F51" s="23" t="str">
        <f>'[1]3年100m'!$M$10</f>
        <v>良山</v>
      </c>
      <c r="G51" s="24"/>
      <c r="H51" s="25"/>
      <c r="I51" s="36">
        <f>'[1]3年100m'!$J$11</f>
        <v>635</v>
      </c>
      <c r="J51" s="24"/>
      <c r="K51" s="37"/>
      <c r="L51" s="23" t="str">
        <f>'[1]3年100m'!$M$11</f>
        <v>北野</v>
      </c>
      <c r="M51" s="24"/>
      <c r="N51" s="25"/>
      <c r="O51" s="36" t="str">
        <f>'[1]3年100m'!$J$12</f>
        <v>A 880</v>
      </c>
      <c r="P51" s="24"/>
      <c r="Q51" s="37"/>
      <c r="R51" s="23" t="str">
        <f>'[1]3年100m'!$M$12</f>
        <v>附設</v>
      </c>
      <c r="S51" s="24"/>
      <c r="T51" s="25"/>
      <c r="U51" s="36" t="str">
        <f>'[1]3年100m'!$J$13</f>
        <v>A 639</v>
      </c>
      <c r="V51" s="24"/>
      <c r="W51" s="37"/>
      <c r="X51" s="23" t="str">
        <f>'[1]3年100m'!$M$13</f>
        <v>牟田山</v>
      </c>
      <c r="Y51" s="24"/>
      <c r="Z51" s="25"/>
      <c r="AA51" s="36" t="str">
        <f>'[1]3年100m'!$J$14</f>
        <v>A 746</v>
      </c>
      <c r="AB51" s="24"/>
      <c r="AC51" s="37"/>
      <c r="AD51" s="23" t="str">
        <f>'[1]3年100m'!$M$14</f>
        <v>諏訪</v>
      </c>
      <c r="AE51" s="24"/>
      <c r="AF51" s="25"/>
      <c r="AG51" s="36">
        <f>'[1]3年100m'!$J$15</f>
        <v>610</v>
      </c>
      <c r="AH51" s="24"/>
      <c r="AI51" s="37"/>
      <c r="AJ51" s="23" t="str">
        <f>'[1]3年100m'!$M$15</f>
        <v>三潴</v>
      </c>
      <c r="AK51" s="24"/>
      <c r="AL51" s="25"/>
      <c r="AM51" s="36">
        <f>'[1]3年100m'!$J$16</f>
        <v>605</v>
      </c>
      <c r="AN51" s="24"/>
      <c r="AO51" s="37"/>
      <c r="AP51" s="23" t="str">
        <f>'[1]3年100m'!$M$16</f>
        <v>城島</v>
      </c>
      <c r="AQ51" s="24"/>
      <c r="AR51" s="25"/>
      <c r="AS51" s="36">
        <f>'[1]3年100m'!$J$17</f>
      </c>
      <c r="AT51" s="24"/>
      <c r="AU51" s="37"/>
      <c r="AV51" s="23">
        <f>'[1]3年100m'!$M$17</f>
      </c>
      <c r="AW51" s="24"/>
      <c r="AX51" s="25"/>
    </row>
    <row r="52" spans="1:50" ht="15" customHeight="1">
      <c r="A52" s="38"/>
      <c r="B52" s="39"/>
      <c r="C52" s="40">
        <f>IF('[1]3年100m'!$P$10="","",'[1]3年100m'!$P$10)</f>
      </c>
      <c r="D52" s="41">
        <f>IF('[1]3年100m'!$Q$10="","",'[1]3年100m'!$Q$10)</f>
        <v>1190</v>
      </c>
      <c r="E52" s="42"/>
      <c r="F52" s="43" t="str">
        <f>IF('[1]3年100m'!$R$10="","",'[1]3年100m'!$R$10)</f>
        <v>+0.6</v>
      </c>
      <c r="G52" s="44" t="str">
        <f>IF(D52="","","(予選記録)")</f>
        <v>(予選記録)</v>
      </c>
      <c r="H52" s="45"/>
      <c r="I52" s="40">
        <f>IF('[1]3年100m'!$P$11="","",'[1]3年100m'!$P$11)</f>
      </c>
      <c r="J52" s="41">
        <f>IF('[1]3年100m'!$Q$11="","",'[1]3年100m'!$Q$11)</f>
      </c>
      <c r="K52" s="42"/>
      <c r="L52" s="43">
        <f>IF('[1]3年100m'!$R$11="","",'[1]3年100m'!$R$11)</f>
      </c>
      <c r="M52" s="44">
        <f>IF(J52="","","(予選記録)")</f>
      </c>
      <c r="N52" s="45"/>
      <c r="O52" s="40">
        <f>IF('[1]3年100m'!$P$12="","",'[1]3年100m'!$P$12)</f>
      </c>
      <c r="P52" s="41">
        <f>IF('[1]3年100m'!$Q$12="","",'[1]3年100m'!$Q$12)</f>
        <v>1204</v>
      </c>
      <c r="Q52" s="42"/>
      <c r="R52" s="43" t="str">
        <f>IF('[1]3年100m'!$R$12="","",'[1]3年100m'!$R$12)</f>
        <v>+1.4</v>
      </c>
      <c r="S52" s="44" t="str">
        <f>IF(P52="","","(予選記録)")</f>
        <v>(予選記録)</v>
      </c>
      <c r="T52" s="45"/>
      <c r="U52" s="40">
        <f>IF('[1]3年100m'!$P$13="","",'[1]3年100m'!$P$13)</f>
      </c>
      <c r="V52" s="41">
        <f>IF('[1]3年100m'!$Q$13="","",'[1]3年100m'!$Q$13)</f>
        <v>1198</v>
      </c>
      <c r="W52" s="42"/>
      <c r="X52" s="43" t="str">
        <f>IF('[1]3年100m'!$R$13="","",'[1]3年100m'!$R$13)</f>
        <v>+0.6</v>
      </c>
      <c r="Y52" s="44" t="str">
        <f>IF(V52="","","(予選記録)")</f>
        <v>(予選記録)</v>
      </c>
      <c r="Z52" s="45"/>
      <c r="AA52" s="40">
        <f>IF('[1]3年100m'!$P$14="","",'[1]3年100m'!$P$14)</f>
      </c>
      <c r="AB52" s="41">
        <f>IF('[1]3年100m'!$Q$14="","",'[1]3年100m'!$Q$14)</f>
        <v>1206</v>
      </c>
      <c r="AC52" s="42"/>
      <c r="AD52" s="43" t="str">
        <f>IF('[1]3年100m'!$R$14="","",'[1]3年100m'!$R$14)</f>
        <v>+1.4</v>
      </c>
      <c r="AE52" s="44" t="str">
        <f>IF(AB52="","","(予選記録)")</f>
        <v>(予選記録)</v>
      </c>
      <c r="AF52" s="45"/>
      <c r="AG52" s="40">
        <f>IF('[1]3年100m'!$P$15="","",'[1]3年100m'!$P$15)</f>
      </c>
      <c r="AH52" s="41">
        <f>IF('[1]3年100m'!$Q$15="","",'[1]3年100m'!$Q$15)</f>
        <v>1246</v>
      </c>
      <c r="AI52" s="42"/>
      <c r="AJ52" s="43" t="str">
        <f>IF('[1]3年100m'!$R$15="","",'[1]3年100m'!$R$15)</f>
        <v>+0.5</v>
      </c>
      <c r="AK52" s="44" t="str">
        <f>IF(AH52="","","(予選記録)")</f>
        <v>(予選記録)</v>
      </c>
      <c r="AL52" s="45"/>
      <c r="AM52" s="40">
        <f>IF('[1]3年100m'!$P$16="","",'[1]3年100m'!$P$16)</f>
      </c>
      <c r="AN52" s="41">
        <f>IF('[1]3年100m'!$Q$16="","",'[1]3年100m'!$Q$16)</f>
        <v>1240</v>
      </c>
      <c r="AO52" s="42"/>
      <c r="AP52" s="43" t="str">
        <f>IF('[1]3年100m'!$R$16="","",'[1]3年100m'!$R$16)</f>
        <v>+0.5</v>
      </c>
      <c r="AQ52" s="44" t="str">
        <f>IF(AN52="","","(予選記録)")</f>
        <v>(予選記録)</v>
      </c>
      <c r="AR52" s="45"/>
      <c r="AS52" s="40">
        <f>IF('[1]3年100m'!$P$17="","",'[1]3年100m'!$P$17)</f>
      </c>
      <c r="AT52" s="41">
        <f>IF('[1]3年100m'!$Q$17="","",'[1]3年100m'!$Q$17)</f>
      </c>
      <c r="AU52" s="42"/>
      <c r="AV52" s="43">
        <f>IF('[1]3年100m'!$R$17="","",'[1]3年100m'!$R$17)</f>
      </c>
      <c r="AW52" s="44">
        <f>IF(AT52="","","(予選記録)")</f>
      </c>
      <c r="AX52" s="45"/>
    </row>
    <row r="53" spans="1:50" ht="15" customHeight="1">
      <c r="A53" s="26" t="s">
        <v>27</v>
      </c>
      <c r="B53" s="12"/>
      <c r="C53" s="27">
        <f>'[1]1年1500m'!$K$10</f>
      </c>
      <c r="D53" s="51">
        <f>'[1]1年1500m'!$L$10</f>
        <v>44759</v>
      </c>
      <c r="E53" s="52"/>
      <c r="F53" s="16" t="str">
        <f>'[1]1年1500m'!$H$10</f>
        <v>末安 祥太</v>
      </c>
      <c r="G53" s="17"/>
      <c r="H53" s="30">
        <f>'[1]1年1500m'!$I$10</f>
        <v>1</v>
      </c>
      <c r="I53" s="27">
        <f>'[1]1年1500m'!$K$11</f>
      </c>
      <c r="J53" s="51">
        <f>'[1]1年1500m'!$L$11</f>
        <v>45175</v>
      </c>
      <c r="K53" s="52"/>
      <c r="L53" s="16" t="str">
        <f>'[1]1年1500m'!$H$11</f>
        <v>相園 晃佑</v>
      </c>
      <c r="M53" s="17"/>
      <c r="N53" s="30">
        <f>'[1]1年1500m'!$I$11</f>
        <v>1</v>
      </c>
      <c r="O53" s="27">
        <f>'[1]1年1500m'!$K$12</f>
      </c>
      <c r="P53" s="51">
        <f>'[1]1年1500m'!$L$12</f>
        <v>45984</v>
      </c>
      <c r="Q53" s="52"/>
      <c r="R53" s="16" t="str">
        <f>'[1]1年1500m'!$H$12</f>
        <v>石橋 慶樹</v>
      </c>
      <c r="S53" s="17"/>
      <c r="T53" s="30">
        <f>'[1]1年1500m'!$I$12</f>
        <v>1</v>
      </c>
      <c r="U53" s="27">
        <f>'[1]1年1500m'!$K$13</f>
      </c>
      <c r="V53" s="51">
        <f>'[1]1年1500m'!$L$13</f>
        <v>50308</v>
      </c>
      <c r="W53" s="52"/>
      <c r="X53" s="16" t="str">
        <f>'[1]1年1500m'!$H$13</f>
        <v>髙木 喜一</v>
      </c>
      <c r="Y53" s="17"/>
      <c r="Z53" s="30">
        <f>'[1]1年1500m'!$I$13</f>
        <v>1</v>
      </c>
      <c r="AA53" s="27">
        <f>'[1]1年1500m'!$K$14</f>
      </c>
      <c r="AB53" s="51">
        <f>'[1]1年1500m'!$L$14</f>
        <v>50525</v>
      </c>
      <c r="AC53" s="52"/>
      <c r="AD53" s="16" t="str">
        <f>'[1]1年1500m'!$H$14</f>
        <v>古賀 大夢</v>
      </c>
      <c r="AE53" s="17"/>
      <c r="AF53" s="30">
        <f>'[1]1年1500m'!$I$14</f>
        <v>1</v>
      </c>
      <c r="AG53" s="27">
        <f>'[1]1年1500m'!$K$15</f>
      </c>
      <c r="AH53" s="51">
        <f>'[1]1年1500m'!$L$15</f>
        <v>51051</v>
      </c>
      <c r="AI53" s="52"/>
      <c r="AJ53" s="16" t="str">
        <f>'[1]1年1500m'!$H$15</f>
        <v>馬場 大和</v>
      </c>
      <c r="AK53" s="17"/>
      <c r="AL53" s="30">
        <f>'[1]1年1500m'!$I$15</f>
        <v>1</v>
      </c>
      <c r="AM53" s="27">
        <f>'[1]1年1500m'!$K$16</f>
      </c>
      <c r="AN53" s="51">
        <f>'[1]1年1500m'!$L$16</f>
        <v>51485</v>
      </c>
      <c r="AO53" s="52"/>
      <c r="AP53" s="16" t="str">
        <f>'[1]1年1500m'!$H$16</f>
        <v>中野 覚弥</v>
      </c>
      <c r="AQ53" s="17"/>
      <c r="AR53" s="30">
        <f>'[1]1年1500m'!$I$16</f>
        <v>1</v>
      </c>
      <c r="AS53" s="27">
        <f>'[1]1年1500m'!$K$17</f>
      </c>
      <c r="AT53" s="51">
        <f>'[1]1年1500m'!$L$17</f>
        <v>51536</v>
      </c>
      <c r="AU53" s="52"/>
      <c r="AV53" s="16" t="str">
        <f>'[1]1年1500m'!$H$17</f>
        <v>古賀 稔啓</v>
      </c>
      <c r="AW53" s="17"/>
      <c r="AX53" s="30">
        <f>'[1]1年1500m'!$I$17</f>
        <v>1</v>
      </c>
    </row>
    <row r="54" spans="1:50" ht="15" customHeight="1">
      <c r="A54" s="38"/>
      <c r="B54" s="19"/>
      <c r="C54" s="57" t="str">
        <f>'[1]1年1500m'!$G$10</f>
        <v>A 428</v>
      </c>
      <c r="D54" s="58"/>
      <c r="E54" s="59"/>
      <c r="F54" s="60" t="str">
        <f>'[1]1年1500m'!$J$10</f>
        <v>筑邦西</v>
      </c>
      <c r="G54" s="58"/>
      <c r="H54" s="61"/>
      <c r="I54" s="57" t="str">
        <f>'[1]1年1500m'!$G$11</f>
        <v>A 318</v>
      </c>
      <c r="J54" s="58"/>
      <c r="K54" s="59"/>
      <c r="L54" s="60" t="str">
        <f>'[1]1年1500m'!$J$11</f>
        <v>北野</v>
      </c>
      <c r="M54" s="58"/>
      <c r="N54" s="61"/>
      <c r="O54" s="57">
        <f>'[1]1年1500m'!$G$12</f>
        <v>605</v>
      </c>
      <c r="P54" s="58"/>
      <c r="Q54" s="59"/>
      <c r="R54" s="60" t="str">
        <f>'[1]1年1500m'!$J$12</f>
        <v>城島</v>
      </c>
      <c r="S54" s="58"/>
      <c r="T54" s="61"/>
      <c r="U54" s="57" t="str">
        <f>'[1]1年1500m'!$G$13</f>
        <v>A 424</v>
      </c>
      <c r="V54" s="58"/>
      <c r="W54" s="59"/>
      <c r="X54" s="60" t="str">
        <f>'[1]1年1500m'!$J$13</f>
        <v>牟田山</v>
      </c>
      <c r="Y54" s="58"/>
      <c r="Z54" s="61"/>
      <c r="AA54" s="57" t="str">
        <f>'[1]1年1500m'!$G$14</f>
        <v>A 410</v>
      </c>
      <c r="AB54" s="58"/>
      <c r="AC54" s="59"/>
      <c r="AD54" s="60" t="str">
        <f>'[1]1年1500m'!$J$14</f>
        <v>荒木</v>
      </c>
      <c r="AE54" s="58"/>
      <c r="AF54" s="61"/>
      <c r="AG54" s="57">
        <f>'[1]1年1500m'!$G$15</f>
        <v>625</v>
      </c>
      <c r="AH54" s="58"/>
      <c r="AI54" s="59"/>
      <c r="AJ54" s="60" t="str">
        <f>'[1]1年1500m'!$J$15</f>
        <v>明星</v>
      </c>
      <c r="AK54" s="58"/>
      <c r="AL54" s="61"/>
      <c r="AM54" s="57" t="str">
        <f>'[1]1年1500m'!$G$16</f>
        <v>A 328</v>
      </c>
      <c r="AN54" s="58"/>
      <c r="AO54" s="59"/>
      <c r="AP54" s="60" t="str">
        <f>'[1]1年1500m'!$J$16</f>
        <v>田主丸</v>
      </c>
      <c r="AQ54" s="58"/>
      <c r="AR54" s="61"/>
      <c r="AS54" s="57">
        <f>'[1]1年1500m'!$G$17</f>
        <v>626</v>
      </c>
      <c r="AT54" s="58"/>
      <c r="AU54" s="59"/>
      <c r="AV54" s="60" t="str">
        <f>'[1]1年1500m'!$J$17</f>
        <v>明星</v>
      </c>
      <c r="AW54" s="58"/>
      <c r="AX54" s="61"/>
    </row>
    <row r="55" spans="1:50" ht="15" customHeight="1">
      <c r="A55" s="26" t="s">
        <v>28</v>
      </c>
      <c r="B55" s="12"/>
      <c r="C55" s="27">
        <f>'[1]2年1500m'!$K$10</f>
      </c>
      <c r="D55" s="51">
        <f>'[1]2年1500m'!$L$10</f>
        <v>43349</v>
      </c>
      <c r="E55" s="52"/>
      <c r="F55" s="16" t="str">
        <f>'[1]2年1500m'!$H$10</f>
        <v>平尾 城次</v>
      </c>
      <c r="G55" s="17"/>
      <c r="H55" s="30">
        <f>'[1]2年1500m'!$I$10</f>
        <v>2</v>
      </c>
      <c r="I55" s="27">
        <f>'[1]2年1500m'!$K$11</f>
      </c>
      <c r="J55" s="51">
        <f>'[1]2年1500m'!$L$11</f>
        <v>43590</v>
      </c>
      <c r="K55" s="52"/>
      <c r="L55" s="16" t="str">
        <f>'[1]2年1500m'!$H$11</f>
        <v>髙園 真徳</v>
      </c>
      <c r="M55" s="17"/>
      <c r="N55" s="30">
        <f>'[1]2年1500m'!$I$11</f>
        <v>2</v>
      </c>
      <c r="O55" s="27">
        <f>'[1]2年1500m'!$K$12</f>
      </c>
      <c r="P55" s="51">
        <f>'[1]2年1500m'!$L$12</f>
        <v>43765</v>
      </c>
      <c r="Q55" s="52"/>
      <c r="R55" s="16" t="str">
        <f>'[1]2年1500m'!$H$12</f>
        <v>迫　直人</v>
      </c>
      <c r="S55" s="17"/>
      <c r="T55" s="30">
        <f>'[1]2年1500m'!$I$12</f>
        <v>2</v>
      </c>
      <c r="U55" s="27">
        <f>'[1]2年1500m'!$K$13</f>
      </c>
      <c r="V55" s="51">
        <f>'[1]2年1500m'!$L$13</f>
        <v>44187</v>
      </c>
      <c r="W55" s="52"/>
      <c r="X55" s="16" t="str">
        <f>'[1]2年1500m'!$H$13</f>
        <v>宮崎 拓武</v>
      </c>
      <c r="Y55" s="17"/>
      <c r="Z55" s="30">
        <f>'[1]2年1500m'!$I$13</f>
        <v>2</v>
      </c>
      <c r="AA55" s="27">
        <f>'[1]2年1500m'!$K$14</f>
      </c>
      <c r="AB55" s="51">
        <f>'[1]2年1500m'!$L$14</f>
        <v>44430</v>
      </c>
      <c r="AC55" s="52"/>
      <c r="AD55" s="16" t="str">
        <f>'[1]2年1500m'!$H$14</f>
        <v>江島 誠也</v>
      </c>
      <c r="AE55" s="17"/>
      <c r="AF55" s="30">
        <f>'[1]2年1500m'!$I$14</f>
        <v>2</v>
      </c>
      <c r="AG55" s="27">
        <f>'[1]2年1500m'!$K$15</f>
      </c>
      <c r="AH55" s="51">
        <f>'[1]2年1500m'!$L$15</f>
        <v>44899</v>
      </c>
      <c r="AI55" s="52"/>
      <c r="AJ55" s="16" t="str">
        <f>'[1]2年1500m'!$H$15</f>
        <v>古賀 旅人</v>
      </c>
      <c r="AK55" s="17"/>
      <c r="AL55" s="30">
        <f>'[1]2年1500m'!$I$15</f>
        <v>2</v>
      </c>
      <c r="AM55" s="27">
        <f>'[1]2年1500m'!$K$16</f>
      </c>
      <c r="AN55" s="51">
        <f>'[1]2年1500m'!$L$16</f>
        <v>45068</v>
      </c>
      <c r="AO55" s="52"/>
      <c r="AP55" s="16" t="str">
        <f>'[1]2年1500m'!$H$16</f>
        <v>金堂円太郎</v>
      </c>
      <c r="AQ55" s="17"/>
      <c r="AR55" s="30">
        <f>'[1]2年1500m'!$I$16</f>
        <v>2</v>
      </c>
      <c r="AS55" s="27">
        <f>'[1]2年1500m'!$K$17</f>
      </c>
      <c r="AT55" s="51">
        <f>'[1]2年1500m'!$L$17</f>
        <v>45163</v>
      </c>
      <c r="AU55" s="52"/>
      <c r="AV55" s="16" t="str">
        <f>'[1]2年1500m'!$H$17</f>
        <v>小川 聖人</v>
      </c>
      <c r="AW55" s="17"/>
      <c r="AX55" s="30">
        <f>'[1]2年1500m'!$I$17</f>
        <v>2</v>
      </c>
    </row>
    <row r="56" spans="1:50" ht="15" customHeight="1">
      <c r="A56" s="38"/>
      <c r="B56" s="19"/>
      <c r="C56" s="57" t="str">
        <f>'[1]2年1500m'!$G$10</f>
        <v>A 197</v>
      </c>
      <c r="D56" s="58"/>
      <c r="E56" s="59"/>
      <c r="F56" s="60" t="str">
        <f>'[1]2年1500m'!$J$10</f>
        <v>筑邦西</v>
      </c>
      <c r="G56" s="58"/>
      <c r="H56" s="61"/>
      <c r="I56" s="57" t="str">
        <f>'[1]2年1500m'!$G$11</f>
        <v>A 155</v>
      </c>
      <c r="J56" s="58"/>
      <c r="K56" s="59"/>
      <c r="L56" s="60" t="str">
        <f>'[1]2年1500m'!$J$11</f>
        <v>久･城南</v>
      </c>
      <c r="M56" s="58"/>
      <c r="N56" s="61"/>
      <c r="O56" s="57">
        <f>'[1]2年1500m'!$G$12</f>
        <v>600</v>
      </c>
      <c r="P56" s="58"/>
      <c r="Q56" s="59"/>
      <c r="R56" s="60" t="str">
        <f>'[1]2年1500m'!$J$12</f>
        <v>荒木</v>
      </c>
      <c r="S56" s="58"/>
      <c r="T56" s="61"/>
      <c r="U56" s="57" t="str">
        <f>'[1]2年1500m'!$G$13</f>
        <v>A 948</v>
      </c>
      <c r="V56" s="58"/>
      <c r="W56" s="59"/>
      <c r="X56" s="60" t="str">
        <f>'[1]2年1500m'!$J$13</f>
        <v>宮ノ陣</v>
      </c>
      <c r="Y56" s="58"/>
      <c r="Z56" s="61"/>
      <c r="AA56" s="57">
        <f>'[1]2年1500m'!$G$14</f>
        <v>604</v>
      </c>
      <c r="AB56" s="58"/>
      <c r="AC56" s="59"/>
      <c r="AD56" s="60" t="str">
        <f>'[1]2年1500m'!$J$14</f>
        <v>城島</v>
      </c>
      <c r="AE56" s="58"/>
      <c r="AF56" s="61"/>
      <c r="AG56" s="57" t="str">
        <f>'[1]2年1500m'!$G$15</f>
        <v>A 110</v>
      </c>
      <c r="AH56" s="58"/>
      <c r="AI56" s="59"/>
      <c r="AJ56" s="60" t="str">
        <f>'[1]2年1500m'!$J$15</f>
        <v>牟田山</v>
      </c>
      <c r="AK56" s="58"/>
      <c r="AL56" s="61"/>
      <c r="AM56" s="57" t="str">
        <f>'[1]2年1500m'!$G$16</f>
        <v>A 218</v>
      </c>
      <c r="AN56" s="58"/>
      <c r="AO56" s="59"/>
      <c r="AP56" s="60" t="str">
        <f>'[1]2年1500m'!$J$16</f>
        <v>附設</v>
      </c>
      <c r="AQ56" s="58"/>
      <c r="AR56" s="61"/>
      <c r="AS56" s="57" t="str">
        <f>'[1]2年1500m'!$G$17</f>
        <v>A 203</v>
      </c>
      <c r="AT56" s="58"/>
      <c r="AU56" s="59"/>
      <c r="AV56" s="60" t="str">
        <f>'[1]2年1500m'!$J$17</f>
        <v>筑邦西</v>
      </c>
      <c r="AW56" s="58"/>
      <c r="AX56" s="61"/>
    </row>
    <row r="57" spans="1:50" ht="15" customHeight="1">
      <c r="A57" s="26" t="s">
        <v>29</v>
      </c>
      <c r="B57" s="12"/>
      <c r="C57" s="27">
        <f>'[1]3年1500m'!$K$10</f>
      </c>
      <c r="D57" s="108">
        <f>'[1]3年1500m'!$L$10</f>
        <v>4331</v>
      </c>
      <c r="E57" s="109"/>
      <c r="F57" s="16" t="str">
        <f>'[1]3年1500m'!$H$10</f>
        <v>大石 恭輔</v>
      </c>
      <c r="G57" s="17"/>
      <c r="H57" s="30">
        <f>'[1]3年1500m'!$I$10</f>
        <v>3</v>
      </c>
      <c r="I57" s="27">
        <f>'[1]3年1500m'!$K$11</f>
      </c>
      <c r="J57" s="108">
        <f>'[1]3年1500m'!$L$11</f>
        <v>4334</v>
      </c>
      <c r="K57" s="109"/>
      <c r="L57" s="16" t="str">
        <f>'[1]3年1500m'!$H$11</f>
        <v>柴尾 海人</v>
      </c>
      <c r="M57" s="17"/>
      <c r="N57" s="30">
        <f>'[1]3年1500m'!$I$11</f>
        <v>3</v>
      </c>
      <c r="O57" s="27">
        <f>'[1]3年1500m'!$K$12</f>
      </c>
      <c r="P57" s="108">
        <f>'[1]3年1500m'!$L$12</f>
        <v>4354</v>
      </c>
      <c r="Q57" s="109"/>
      <c r="R57" s="16" t="str">
        <f>'[1]3年1500m'!$H$12</f>
        <v>川原 一晃</v>
      </c>
      <c r="S57" s="17"/>
      <c r="T57" s="30">
        <f>'[1]3年1500m'!$I$12</f>
        <v>3</v>
      </c>
      <c r="U57" s="27">
        <f>'[1]3年1500m'!$K$13</f>
      </c>
      <c r="V57" s="108">
        <f>'[1]3年1500m'!$L$13</f>
        <v>4418</v>
      </c>
      <c r="W57" s="109"/>
      <c r="X57" s="16" t="str">
        <f>'[1]3年1500m'!$H$13</f>
        <v>丸茂 航祐</v>
      </c>
      <c r="Y57" s="17"/>
      <c r="Z57" s="30">
        <f>'[1]3年1500m'!$I$13</f>
        <v>3</v>
      </c>
      <c r="AA57" s="27">
        <f>'[1]3年1500m'!$K$14</f>
      </c>
      <c r="AB57" s="108">
        <f>'[1]3年1500m'!$L$14</f>
        <v>4422</v>
      </c>
      <c r="AC57" s="109"/>
      <c r="AD57" s="16" t="str">
        <f>'[1]3年1500m'!$H$14</f>
        <v>井上 陽介</v>
      </c>
      <c r="AE57" s="17"/>
      <c r="AF57" s="30">
        <f>'[1]3年1500m'!$I$14</f>
        <v>3</v>
      </c>
      <c r="AG57" s="27">
        <f>'[1]3年1500m'!$K$15</f>
      </c>
      <c r="AH57" s="108">
        <f>'[1]3年1500m'!$L$15</f>
        <v>4423</v>
      </c>
      <c r="AI57" s="109"/>
      <c r="AJ57" s="16" t="str">
        <f>'[1]3年1500m'!$H$15</f>
        <v>井上 航貴</v>
      </c>
      <c r="AK57" s="17"/>
      <c r="AL57" s="30">
        <f>'[1]3年1500m'!$I$15</f>
        <v>3</v>
      </c>
      <c r="AM57" s="27">
        <f>'[1]3年1500m'!$K$16</f>
      </c>
      <c r="AN57" s="108">
        <f>'[1]3年1500m'!$L$16</f>
        <v>4439</v>
      </c>
      <c r="AO57" s="109"/>
      <c r="AP57" s="16" t="str">
        <f>'[1]3年1500m'!$H$16</f>
        <v>今里 文弥</v>
      </c>
      <c r="AQ57" s="17"/>
      <c r="AR57" s="30">
        <f>'[1]3年1500m'!$I$16</f>
        <v>3</v>
      </c>
      <c r="AS57" s="27">
        <f>'[1]3年1500m'!$K$17</f>
      </c>
      <c r="AT57" s="108">
        <f>'[1]3年1500m'!$L$17</f>
        <v>4480</v>
      </c>
      <c r="AU57" s="109"/>
      <c r="AV57" s="16" t="str">
        <f>'[1]3年1500m'!$H$17</f>
        <v>田嶋 勇気</v>
      </c>
      <c r="AW57" s="17"/>
      <c r="AX57" s="30">
        <f>'[1]3年1500m'!$I$17</f>
        <v>3</v>
      </c>
    </row>
    <row r="58" spans="1:50" ht="15" customHeight="1">
      <c r="A58" s="38"/>
      <c r="B58" s="19"/>
      <c r="C58" s="57" t="str">
        <f>'[1]3年1500m'!$G$10</f>
        <v>A 255</v>
      </c>
      <c r="D58" s="58"/>
      <c r="E58" s="59"/>
      <c r="F58" s="60" t="str">
        <f>'[1]3年1500m'!$J$10</f>
        <v>宮ノ陣</v>
      </c>
      <c r="G58" s="58"/>
      <c r="H58" s="61"/>
      <c r="I58" s="57">
        <f>'[1]3年1500m'!$G$11</f>
        <v>630</v>
      </c>
      <c r="J58" s="58"/>
      <c r="K58" s="59"/>
      <c r="L58" s="60" t="str">
        <f>'[1]3年1500m'!$J$11</f>
        <v>宮ノ陣</v>
      </c>
      <c r="M58" s="58"/>
      <c r="N58" s="61"/>
      <c r="O58" s="57" t="str">
        <f>'[1]3年1500m'!$G$12</f>
        <v>A 821</v>
      </c>
      <c r="P58" s="58"/>
      <c r="Q58" s="59"/>
      <c r="R58" s="60" t="str">
        <f>'[1]3年1500m'!$J$12</f>
        <v>筑邦西</v>
      </c>
      <c r="S58" s="58"/>
      <c r="T58" s="61"/>
      <c r="U58" s="57">
        <f>'[1]3年1500m'!$G$13</f>
        <v>625</v>
      </c>
      <c r="V58" s="58"/>
      <c r="W58" s="59"/>
      <c r="X58" s="60" t="str">
        <f>'[1]3年1500m'!$J$13</f>
        <v>明星</v>
      </c>
      <c r="Y58" s="58"/>
      <c r="Z58" s="61"/>
      <c r="AA58" s="57">
        <f>'[1]3年1500m'!$G$14</f>
        <v>619</v>
      </c>
      <c r="AB58" s="58"/>
      <c r="AC58" s="59"/>
      <c r="AD58" s="60" t="str">
        <f>'[1]3年1500m'!$J$14</f>
        <v>牟田山</v>
      </c>
      <c r="AE58" s="58"/>
      <c r="AF58" s="61"/>
      <c r="AG58" s="57">
        <f>'[1]3年1500m'!$G$15</f>
        <v>625</v>
      </c>
      <c r="AH58" s="58"/>
      <c r="AI58" s="59"/>
      <c r="AJ58" s="60" t="str">
        <f>'[1]3年1500m'!$J$15</f>
        <v>明星</v>
      </c>
      <c r="AK58" s="58"/>
      <c r="AL58" s="61"/>
      <c r="AM58" s="57" t="str">
        <f>'[1]3年1500m'!$G$16</f>
        <v>A 819</v>
      </c>
      <c r="AN58" s="58"/>
      <c r="AO58" s="59"/>
      <c r="AP58" s="60" t="str">
        <f>'[1]3年1500m'!$J$16</f>
        <v>筑邦西</v>
      </c>
      <c r="AQ58" s="58"/>
      <c r="AR58" s="61"/>
      <c r="AS58" s="57" t="str">
        <f>'[1]3年1500m'!$G$17</f>
        <v>A 704</v>
      </c>
      <c r="AT58" s="58"/>
      <c r="AU58" s="59"/>
      <c r="AV58" s="60" t="str">
        <f>'[1]3年1500m'!$J$17</f>
        <v>北野</v>
      </c>
      <c r="AW58" s="58"/>
      <c r="AX58" s="61"/>
    </row>
    <row r="59" spans="1:50" ht="15" customHeight="1">
      <c r="A59" s="26" t="s">
        <v>30</v>
      </c>
      <c r="B59" s="78"/>
      <c r="C59" s="27">
        <f>'[1]3年三段跳'!$M$10</f>
      </c>
      <c r="D59" s="79">
        <f>'[1]3年三段跳'!$N$10</f>
        <v>1203</v>
      </c>
      <c r="E59" s="80"/>
      <c r="F59" s="16" t="str">
        <f>'[1]3年三段跳'!$J$10</f>
        <v>轟木　翔</v>
      </c>
      <c r="G59" s="17"/>
      <c r="H59" s="30">
        <f>'[1]3年三段跳'!$K$10</f>
        <v>3</v>
      </c>
      <c r="I59" s="27">
        <f>'[1]3年三段跳'!$M$11</f>
      </c>
      <c r="J59" s="79">
        <f>'[1]3年三段跳'!$N$11</f>
        <v>1126</v>
      </c>
      <c r="K59" s="80"/>
      <c r="L59" s="16" t="str">
        <f>'[1]3年三段跳'!$J$11</f>
        <v>足立 智一</v>
      </c>
      <c r="M59" s="17"/>
      <c r="N59" s="30">
        <f>'[1]3年三段跳'!$K$11</f>
        <v>3</v>
      </c>
      <c r="O59" s="27">
        <f>'[1]3年三段跳'!$M$12</f>
      </c>
      <c r="P59" s="79">
        <f>'[1]3年三段跳'!$N$12</f>
        <v>1103</v>
      </c>
      <c r="Q59" s="80"/>
      <c r="R59" s="16" t="str">
        <f>'[1]3年三段跳'!$J$12</f>
        <v>古賀 貴裕</v>
      </c>
      <c r="S59" s="17"/>
      <c r="T59" s="30">
        <f>'[1]3年三段跳'!$K$12</f>
        <v>3</v>
      </c>
      <c r="U59" s="27">
        <f>'[1]3年三段跳'!$M$13</f>
      </c>
      <c r="V59" s="79">
        <f>'[1]3年三段跳'!$N$13</f>
        <v>1078</v>
      </c>
      <c r="W59" s="80"/>
      <c r="X59" s="16" t="str">
        <f>'[1]3年三段跳'!$J$13</f>
        <v>井上 航貴</v>
      </c>
      <c r="Y59" s="17"/>
      <c r="Z59" s="30">
        <f>'[1]3年三段跳'!$K$13</f>
        <v>3</v>
      </c>
      <c r="AA59" s="27">
        <f>'[1]3年三段跳'!$M$14</f>
      </c>
      <c r="AB59" s="79">
        <f>'[1]3年三段跳'!$N$14</f>
        <v>1033</v>
      </c>
      <c r="AC59" s="80"/>
      <c r="AD59" s="16" t="str">
        <f>'[1]3年三段跳'!$J$14</f>
        <v>前田　峻</v>
      </c>
      <c r="AE59" s="17"/>
      <c r="AF59" s="30">
        <f>'[1]3年三段跳'!$K$14</f>
        <v>3</v>
      </c>
      <c r="AG59" s="27">
        <f>'[1]3年三段跳'!$M$15</f>
      </c>
      <c r="AH59" s="79">
        <f>'[1]3年三段跳'!$N$15</f>
        <v>1032</v>
      </c>
      <c r="AI59" s="80"/>
      <c r="AJ59" s="16" t="str">
        <f>'[1]3年三段跳'!$J$15</f>
        <v>石場 勇祐</v>
      </c>
      <c r="AK59" s="17"/>
      <c r="AL59" s="30">
        <f>'[1]3年三段跳'!$K$15</f>
        <v>3</v>
      </c>
      <c r="AM59" s="27">
        <f>'[1]3年三段跳'!$M$16</f>
      </c>
      <c r="AN59" s="79">
        <f>'[1]3年三段跳'!$N$16</f>
      </c>
      <c r="AO59" s="80"/>
      <c r="AP59" s="16">
        <f>'[1]3年三段跳'!$J$16</f>
      </c>
      <c r="AQ59" s="17"/>
      <c r="AR59" s="30">
        <f>'[1]3年三段跳'!$K$16</f>
      </c>
      <c r="AS59" s="27">
        <f>'[1]3年三段跳'!$M$17</f>
      </c>
      <c r="AT59" s="79">
        <f>'[1]3年三段跳'!$N$17</f>
      </c>
      <c r="AU59" s="80"/>
      <c r="AV59" s="16">
        <f>'[1]3年三段跳'!$J$17</f>
      </c>
      <c r="AW59" s="17"/>
      <c r="AX59" s="30">
        <f>'[1]3年三段跳'!$K$17</f>
      </c>
    </row>
    <row r="60" spans="1:50" ht="15" customHeight="1">
      <c r="A60" s="31"/>
      <c r="B60" s="81"/>
      <c r="C60" s="69" t="str">
        <f>'[1]3年三段跳'!$I$10</f>
        <v>A 794</v>
      </c>
      <c r="D60" s="70"/>
      <c r="E60" s="82"/>
      <c r="F60" s="74" t="str">
        <f>'[1]3年三段跳'!$L$10</f>
        <v>牟田山</v>
      </c>
      <c r="G60" s="70"/>
      <c r="H60" s="83"/>
      <c r="I60" s="69" t="str">
        <f>'[1]3年三段跳'!$I$11</f>
        <v>A 23</v>
      </c>
      <c r="J60" s="70"/>
      <c r="K60" s="82"/>
      <c r="L60" s="74" t="str">
        <f>'[1]3年三段跳'!$L$11</f>
        <v>明星</v>
      </c>
      <c r="M60" s="70"/>
      <c r="N60" s="83"/>
      <c r="O60" s="69" t="str">
        <f>'[1]3年三段跳'!$I$12</f>
        <v>A 744</v>
      </c>
      <c r="P60" s="70"/>
      <c r="Q60" s="82"/>
      <c r="R60" s="74" t="str">
        <f>'[1]3年三段跳'!$L$12</f>
        <v>諏訪</v>
      </c>
      <c r="S60" s="70"/>
      <c r="T60" s="83"/>
      <c r="U60" s="69" t="str">
        <f>'[1]3年三段跳'!$I$13</f>
        <v>A 625</v>
      </c>
      <c r="V60" s="70"/>
      <c r="W60" s="82"/>
      <c r="X60" s="74" t="str">
        <f>'[1]3年三段跳'!$L$13</f>
        <v>明星</v>
      </c>
      <c r="Y60" s="70"/>
      <c r="Z60" s="83"/>
      <c r="AA60" s="69" t="str">
        <f>'[1]3年三段跳'!$I$14</f>
        <v>A 748</v>
      </c>
      <c r="AB60" s="70"/>
      <c r="AC60" s="82"/>
      <c r="AD60" s="74" t="str">
        <f>'[1]3年三段跳'!$L$14</f>
        <v>諏訪</v>
      </c>
      <c r="AE60" s="70"/>
      <c r="AF60" s="83"/>
      <c r="AG60" s="69" t="str">
        <f>'[1]3年三段跳'!$I$15</f>
        <v>A 720</v>
      </c>
      <c r="AH60" s="70"/>
      <c r="AI60" s="82"/>
      <c r="AJ60" s="74" t="str">
        <f>'[1]3年三段跳'!$L$15</f>
        <v>牟田山</v>
      </c>
      <c r="AK60" s="70"/>
      <c r="AL60" s="83"/>
      <c r="AM60" s="69">
        <f>'[1]3年三段跳'!$I$16</f>
      </c>
      <c r="AN60" s="70"/>
      <c r="AO60" s="82"/>
      <c r="AP60" s="74">
        <f>'[1]3年三段跳'!$L$16</f>
      </c>
      <c r="AQ60" s="70"/>
      <c r="AR60" s="83"/>
      <c r="AS60" s="69">
        <f>'[1]3年三段跳'!$I$17</f>
      </c>
      <c r="AT60" s="70"/>
      <c r="AU60" s="82"/>
      <c r="AV60" s="74">
        <f>'[1]3年三段跳'!$L$17</f>
      </c>
      <c r="AW60" s="70"/>
      <c r="AX60" s="83"/>
    </row>
    <row r="61" spans="1:50" ht="15" customHeight="1">
      <c r="A61" s="84"/>
      <c r="B61" s="39" t="s">
        <v>8</v>
      </c>
      <c r="C61" s="57" t="str">
        <f>'[1]3年三段跳'!$O$10</f>
        <v>-2.6</v>
      </c>
      <c r="D61" s="58"/>
      <c r="E61" s="58"/>
      <c r="F61" s="58"/>
      <c r="G61" s="58"/>
      <c r="H61" s="61"/>
      <c r="I61" s="57" t="str">
        <f>'[1]3年三段跳'!$O$11</f>
        <v>±0.0</v>
      </c>
      <c r="J61" s="58"/>
      <c r="K61" s="58"/>
      <c r="L61" s="58"/>
      <c r="M61" s="58"/>
      <c r="N61" s="61"/>
      <c r="O61" s="57" t="str">
        <f>'[1]3年三段跳'!$O$12</f>
        <v>-0.6</v>
      </c>
      <c r="P61" s="58"/>
      <c r="Q61" s="58"/>
      <c r="R61" s="58"/>
      <c r="S61" s="58"/>
      <c r="T61" s="61"/>
      <c r="U61" s="57" t="str">
        <f>'[1]3年三段跳'!$O$13</f>
        <v>-0.2</v>
      </c>
      <c r="V61" s="58"/>
      <c r="W61" s="58"/>
      <c r="X61" s="58"/>
      <c r="Y61" s="58"/>
      <c r="Z61" s="61"/>
      <c r="AA61" s="57" t="str">
        <f>'[1]3年三段跳'!$O$14</f>
        <v>+0.6</v>
      </c>
      <c r="AB61" s="58"/>
      <c r="AC61" s="58"/>
      <c r="AD61" s="58"/>
      <c r="AE61" s="58"/>
      <c r="AF61" s="61"/>
      <c r="AG61" s="57" t="str">
        <f>'[1]3年三段跳'!$O$15</f>
        <v>±0.0</v>
      </c>
      <c r="AH61" s="58"/>
      <c r="AI61" s="58"/>
      <c r="AJ61" s="58"/>
      <c r="AK61" s="58"/>
      <c r="AL61" s="61"/>
      <c r="AM61" s="57" t="str">
        <f>'[1]3年三段跳'!$O$16</f>
        <v>±0.0</v>
      </c>
      <c r="AN61" s="58"/>
      <c r="AO61" s="58"/>
      <c r="AP61" s="58"/>
      <c r="AQ61" s="58"/>
      <c r="AR61" s="61"/>
      <c r="AS61" s="57" t="str">
        <f>'[1]3年三段跳'!$O$17</f>
        <v>±0.0</v>
      </c>
      <c r="AT61" s="58"/>
      <c r="AU61" s="58"/>
      <c r="AV61" s="58"/>
      <c r="AW61" s="58"/>
      <c r="AX61" s="61"/>
    </row>
    <row r="62" spans="1:50" ht="15" customHeight="1">
      <c r="A62" s="110" t="s">
        <v>31</v>
      </c>
      <c r="B62" s="111"/>
      <c r="C62" s="112">
        <f>IF('[1]要項・得点'!$P$6="","",'[1]要項・得点'!P6)</f>
        <v>60</v>
      </c>
      <c r="D62" s="113"/>
      <c r="E62" s="114"/>
      <c r="F62" s="60" t="str">
        <f>IF('[1]要項・得点'!$O$6="","",'[1]要項・得点'!O6)</f>
        <v>牟田山</v>
      </c>
      <c r="G62" s="58"/>
      <c r="H62" s="61"/>
      <c r="I62" s="112">
        <f>IF('[1]要項・得点'!$P$7="","",'[1]要項・得点'!P7)</f>
        <v>48</v>
      </c>
      <c r="J62" s="113"/>
      <c r="K62" s="114"/>
      <c r="L62" s="60" t="str">
        <f>IF('[1]要項・得点'!$O$7="","",'[1]要項・得点'!O7)</f>
        <v>宮ノ陣</v>
      </c>
      <c r="M62" s="58"/>
      <c r="N62" s="61"/>
      <c r="O62" s="112">
        <f>IF('[1]要項・得点'!$P$8="","",'[1]要項・得点'!P8)</f>
        <v>42</v>
      </c>
      <c r="P62" s="113"/>
      <c r="Q62" s="114"/>
      <c r="R62" s="60" t="str">
        <f>IF('[1]要項・得点'!$O$8="","",'[1]要項・得点'!O8)</f>
        <v>諏訪</v>
      </c>
      <c r="S62" s="58"/>
      <c r="T62" s="61"/>
      <c r="U62" s="112">
        <f>IF('[1]要項・得点'!$P$9="","",'[1]要項・得点'!P9)</f>
        <v>38</v>
      </c>
      <c r="V62" s="113"/>
      <c r="W62" s="114"/>
      <c r="X62" s="60" t="str">
        <f>IF('[1]要項・得点'!$O$9="","",'[1]要項・得点'!O9)</f>
        <v>荒木</v>
      </c>
      <c r="Y62" s="58"/>
      <c r="Z62" s="61"/>
      <c r="AA62" s="112">
        <f>IF('[1]要項・得点'!$P$10="","",'[1]要項・得点'!P10)</f>
        <v>37</v>
      </c>
      <c r="AB62" s="113"/>
      <c r="AC62" s="114"/>
      <c r="AD62" s="60" t="str">
        <f>IF('[1]要項・得点'!$O$10="","",'[1]要項・得点'!O10)</f>
        <v>明星</v>
      </c>
      <c r="AE62" s="58"/>
      <c r="AF62" s="61"/>
      <c r="AG62" s="112">
        <f>IF('[1]要項・得点'!$P$11="","",'[1]要項・得点'!P11)</f>
        <v>35</v>
      </c>
      <c r="AH62" s="113"/>
      <c r="AI62" s="114"/>
      <c r="AJ62" s="60" t="str">
        <f>IF('[1]要項・得点'!$O$11="","",'[1]要項・得点'!O11)</f>
        <v>城南</v>
      </c>
      <c r="AK62" s="58"/>
      <c r="AL62" s="61"/>
      <c r="AM62" s="112">
        <f>IF('[1]要項・得点'!$P$12="","",'[1]要項・得点'!P12)</f>
        <v>30</v>
      </c>
      <c r="AN62" s="113"/>
      <c r="AO62" s="114"/>
      <c r="AP62" s="60" t="str">
        <f>IF('[1]要項・得点'!$O$12="","",'[1]要項・得点'!O12)</f>
        <v>北野</v>
      </c>
      <c r="AQ62" s="58"/>
      <c r="AR62" s="61"/>
      <c r="AS62" s="112">
        <f>IF('[1]要項・得点'!$P$13="","",'[1]要項・得点'!P13)</f>
        <v>27</v>
      </c>
      <c r="AT62" s="113"/>
      <c r="AU62" s="114"/>
      <c r="AV62" s="60" t="str">
        <f>IF('[1]要項・得点'!$O$13="","",'[1]要項・得点'!O13)</f>
        <v>筑邦西</v>
      </c>
      <c r="AW62" s="58"/>
      <c r="AX62" s="61"/>
    </row>
    <row r="63" ht="15" customHeight="1">
      <c r="E63" s="115" t="s">
        <v>32</v>
      </c>
    </row>
  </sheetData>
  <sheetProtection selectLockedCells="1"/>
  <mergeCells count="894">
    <mergeCell ref="AS60:AU60"/>
    <mergeCell ref="AV60:AX60"/>
    <mergeCell ref="AS61:AX61"/>
    <mergeCell ref="AS58:AU58"/>
    <mergeCell ref="AV58:AX58"/>
    <mergeCell ref="AT59:AU59"/>
    <mergeCell ref="AV59:AW59"/>
    <mergeCell ref="AS56:AU56"/>
    <mergeCell ref="AV56:AX56"/>
    <mergeCell ref="AT57:AU57"/>
    <mergeCell ref="AV57:AW57"/>
    <mergeCell ref="AS54:AU54"/>
    <mergeCell ref="AV54:AX54"/>
    <mergeCell ref="AT55:AU55"/>
    <mergeCell ref="AV55:AW55"/>
    <mergeCell ref="AT52:AU52"/>
    <mergeCell ref="AW52:AX52"/>
    <mergeCell ref="AT53:AU53"/>
    <mergeCell ref="AV53:AW53"/>
    <mergeCell ref="AT50:AU50"/>
    <mergeCell ref="AV50:AW50"/>
    <mergeCell ref="AS51:AU51"/>
    <mergeCell ref="AV51:AX51"/>
    <mergeCell ref="AS48:AU48"/>
    <mergeCell ref="AV48:AX48"/>
    <mergeCell ref="AT49:AU49"/>
    <mergeCell ref="AW49:AX49"/>
    <mergeCell ref="AT46:AU46"/>
    <mergeCell ref="AW46:AX46"/>
    <mergeCell ref="AT47:AU47"/>
    <mergeCell ref="AV47:AW47"/>
    <mergeCell ref="AT44:AU44"/>
    <mergeCell ref="AV44:AW44"/>
    <mergeCell ref="AS45:AU45"/>
    <mergeCell ref="AV45:AX45"/>
    <mergeCell ref="AS41:AU42"/>
    <mergeCell ref="AV41:AW41"/>
    <mergeCell ref="AV42:AW42"/>
    <mergeCell ref="AT43:AU43"/>
    <mergeCell ref="AV43:AX43"/>
    <mergeCell ref="AT38:AU38"/>
    <mergeCell ref="AW38:AX38"/>
    <mergeCell ref="AS39:AS40"/>
    <mergeCell ref="AT39:AU40"/>
    <mergeCell ref="AV39:AW39"/>
    <mergeCell ref="AV40:AW40"/>
    <mergeCell ref="AT36:AU36"/>
    <mergeCell ref="AV36:AW36"/>
    <mergeCell ref="AS37:AU37"/>
    <mergeCell ref="AV37:AX37"/>
    <mergeCell ref="AT34:AU34"/>
    <mergeCell ref="AV34:AW34"/>
    <mergeCell ref="AS35:AU35"/>
    <mergeCell ref="AV35:AX35"/>
    <mergeCell ref="AS31:AX31"/>
    <mergeCell ref="AT32:AU32"/>
    <mergeCell ref="AV32:AW32"/>
    <mergeCell ref="AS33:AU33"/>
    <mergeCell ref="AV33:AX33"/>
    <mergeCell ref="AT29:AU29"/>
    <mergeCell ref="AV29:AW29"/>
    <mergeCell ref="AS30:AU30"/>
    <mergeCell ref="AV30:AX30"/>
    <mergeCell ref="AS26:AU27"/>
    <mergeCell ref="AV26:AW26"/>
    <mergeCell ref="AV27:AW27"/>
    <mergeCell ref="AT28:AU28"/>
    <mergeCell ref="AV28:AX28"/>
    <mergeCell ref="AS24:AS25"/>
    <mergeCell ref="AT24:AU25"/>
    <mergeCell ref="AV24:AW24"/>
    <mergeCell ref="AV25:AW25"/>
    <mergeCell ref="AS22:AU22"/>
    <mergeCell ref="AV22:AX22"/>
    <mergeCell ref="AT23:AU23"/>
    <mergeCell ref="AW23:AX23"/>
    <mergeCell ref="AS20:AU20"/>
    <mergeCell ref="AV20:AX20"/>
    <mergeCell ref="AT21:AU21"/>
    <mergeCell ref="AV21:AW21"/>
    <mergeCell ref="AT18:AU18"/>
    <mergeCell ref="AV18:AX18"/>
    <mergeCell ref="AT19:AU19"/>
    <mergeCell ref="AV19:AW19"/>
    <mergeCell ref="AT16:AU16"/>
    <mergeCell ref="AV16:AW16"/>
    <mergeCell ref="AS17:AU17"/>
    <mergeCell ref="AV17:AX17"/>
    <mergeCell ref="AV13:AW13"/>
    <mergeCell ref="AS14:AU14"/>
    <mergeCell ref="AV14:AX14"/>
    <mergeCell ref="AV15:AX15"/>
    <mergeCell ref="AS11:AU11"/>
    <mergeCell ref="AV11:AX11"/>
    <mergeCell ref="AT12:AU12"/>
    <mergeCell ref="AW12:AX12"/>
    <mergeCell ref="AM60:AO60"/>
    <mergeCell ref="AP60:AR60"/>
    <mergeCell ref="AM61:AR61"/>
    <mergeCell ref="AS7:AX7"/>
    <mergeCell ref="AS8:AU8"/>
    <mergeCell ref="AV8:AX8"/>
    <mergeCell ref="AS9:AU9"/>
    <mergeCell ref="AV9:AX9"/>
    <mergeCell ref="AT10:AU10"/>
    <mergeCell ref="AV10:AW10"/>
    <mergeCell ref="AM58:AO58"/>
    <mergeCell ref="AP58:AR58"/>
    <mergeCell ref="AN59:AO59"/>
    <mergeCell ref="AP59:AQ59"/>
    <mergeCell ref="AM56:AO56"/>
    <mergeCell ref="AP56:AR56"/>
    <mergeCell ref="AN57:AO57"/>
    <mergeCell ref="AP57:AQ57"/>
    <mergeCell ref="AM54:AO54"/>
    <mergeCell ref="AP54:AR54"/>
    <mergeCell ref="AN55:AO55"/>
    <mergeCell ref="AP55:AQ55"/>
    <mergeCell ref="AN52:AO52"/>
    <mergeCell ref="AQ52:AR52"/>
    <mergeCell ref="AN53:AO53"/>
    <mergeCell ref="AP53:AQ53"/>
    <mergeCell ref="AN50:AO50"/>
    <mergeCell ref="AP50:AQ50"/>
    <mergeCell ref="AM51:AO51"/>
    <mergeCell ref="AP51:AR51"/>
    <mergeCell ref="AM48:AO48"/>
    <mergeCell ref="AP48:AR48"/>
    <mergeCell ref="AN49:AO49"/>
    <mergeCell ref="AQ49:AR49"/>
    <mergeCell ref="AN46:AO46"/>
    <mergeCell ref="AQ46:AR46"/>
    <mergeCell ref="AN47:AO47"/>
    <mergeCell ref="AP47:AQ47"/>
    <mergeCell ref="AN44:AO44"/>
    <mergeCell ref="AP44:AQ44"/>
    <mergeCell ref="AM45:AO45"/>
    <mergeCell ref="AP45:AR45"/>
    <mergeCell ref="AM41:AO42"/>
    <mergeCell ref="AP41:AQ41"/>
    <mergeCell ref="AP42:AQ42"/>
    <mergeCell ref="AN43:AO43"/>
    <mergeCell ref="AP43:AR43"/>
    <mergeCell ref="AN38:AO38"/>
    <mergeCell ref="AQ38:AR38"/>
    <mergeCell ref="AM39:AM40"/>
    <mergeCell ref="AN39:AO40"/>
    <mergeCell ref="AP39:AQ39"/>
    <mergeCell ref="AP40:AQ40"/>
    <mergeCell ref="AN36:AO36"/>
    <mergeCell ref="AP36:AQ36"/>
    <mergeCell ref="AM37:AO37"/>
    <mergeCell ref="AP37:AR37"/>
    <mergeCell ref="AN34:AO34"/>
    <mergeCell ref="AP34:AQ34"/>
    <mergeCell ref="AM35:AO35"/>
    <mergeCell ref="AP35:AR35"/>
    <mergeCell ref="AM31:AR31"/>
    <mergeCell ref="AN32:AO32"/>
    <mergeCell ref="AP32:AQ32"/>
    <mergeCell ref="AM33:AO33"/>
    <mergeCell ref="AP33:AR33"/>
    <mergeCell ref="AN29:AO29"/>
    <mergeCell ref="AP29:AQ29"/>
    <mergeCell ref="AM30:AO30"/>
    <mergeCell ref="AP30:AR30"/>
    <mergeCell ref="AM26:AO27"/>
    <mergeCell ref="AP26:AQ26"/>
    <mergeCell ref="AP27:AQ27"/>
    <mergeCell ref="AN28:AO28"/>
    <mergeCell ref="AP28:AR28"/>
    <mergeCell ref="AM24:AM25"/>
    <mergeCell ref="AN24:AO25"/>
    <mergeCell ref="AP24:AQ24"/>
    <mergeCell ref="AP25:AQ25"/>
    <mergeCell ref="AM22:AO22"/>
    <mergeCell ref="AP22:AR22"/>
    <mergeCell ref="AN23:AO23"/>
    <mergeCell ref="AQ23:AR23"/>
    <mergeCell ref="AM20:AO20"/>
    <mergeCell ref="AP20:AR20"/>
    <mergeCell ref="AN21:AO21"/>
    <mergeCell ref="AP21:AQ21"/>
    <mergeCell ref="AN18:AO18"/>
    <mergeCell ref="AP18:AR18"/>
    <mergeCell ref="AN19:AO19"/>
    <mergeCell ref="AP19:AQ19"/>
    <mergeCell ref="AN16:AO16"/>
    <mergeCell ref="AP16:AQ16"/>
    <mergeCell ref="AM17:AO17"/>
    <mergeCell ref="AP17:AR17"/>
    <mergeCell ref="AP13:AQ13"/>
    <mergeCell ref="AM14:AO14"/>
    <mergeCell ref="AP14:AR14"/>
    <mergeCell ref="AP15:AR15"/>
    <mergeCell ref="AM11:AO11"/>
    <mergeCell ref="AP11:AR11"/>
    <mergeCell ref="AN12:AO12"/>
    <mergeCell ref="AQ12:AR12"/>
    <mergeCell ref="AG60:AI60"/>
    <mergeCell ref="AJ60:AL60"/>
    <mergeCell ref="AG61:AL61"/>
    <mergeCell ref="AM7:AR7"/>
    <mergeCell ref="AM8:AO8"/>
    <mergeCell ref="AP8:AR8"/>
    <mergeCell ref="AM9:AO9"/>
    <mergeCell ref="AP9:AR9"/>
    <mergeCell ref="AN10:AO10"/>
    <mergeCell ref="AP10:AQ10"/>
    <mergeCell ref="AG58:AI58"/>
    <mergeCell ref="AJ58:AL58"/>
    <mergeCell ref="AH59:AI59"/>
    <mergeCell ref="AJ59:AK59"/>
    <mergeCell ref="AG56:AI56"/>
    <mergeCell ref="AJ56:AL56"/>
    <mergeCell ref="AH57:AI57"/>
    <mergeCell ref="AJ57:AK57"/>
    <mergeCell ref="AG54:AI54"/>
    <mergeCell ref="AJ54:AL54"/>
    <mergeCell ref="AH55:AI55"/>
    <mergeCell ref="AJ55:AK55"/>
    <mergeCell ref="AH52:AI52"/>
    <mergeCell ref="AK52:AL52"/>
    <mergeCell ref="AH53:AI53"/>
    <mergeCell ref="AJ53:AK53"/>
    <mergeCell ref="AH50:AI50"/>
    <mergeCell ref="AJ50:AK50"/>
    <mergeCell ref="AG51:AI51"/>
    <mergeCell ref="AJ51:AL51"/>
    <mergeCell ref="AG48:AI48"/>
    <mergeCell ref="AJ48:AL48"/>
    <mergeCell ref="AH49:AI49"/>
    <mergeCell ref="AK49:AL49"/>
    <mergeCell ref="AH46:AI46"/>
    <mergeCell ref="AK46:AL46"/>
    <mergeCell ref="AH47:AI47"/>
    <mergeCell ref="AJ47:AK47"/>
    <mergeCell ref="AH44:AI44"/>
    <mergeCell ref="AJ44:AK44"/>
    <mergeCell ref="AG45:AI45"/>
    <mergeCell ref="AJ45:AL45"/>
    <mergeCell ref="AG41:AI42"/>
    <mergeCell ref="AJ41:AK41"/>
    <mergeCell ref="AJ42:AK42"/>
    <mergeCell ref="AH43:AI43"/>
    <mergeCell ref="AJ43:AL43"/>
    <mergeCell ref="AH38:AI38"/>
    <mergeCell ref="AK38:AL38"/>
    <mergeCell ref="AG39:AG40"/>
    <mergeCell ref="AH39:AI40"/>
    <mergeCell ref="AJ39:AK39"/>
    <mergeCell ref="AJ40:AK40"/>
    <mergeCell ref="AH36:AI36"/>
    <mergeCell ref="AJ36:AK36"/>
    <mergeCell ref="AG37:AI37"/>
    <mergeCell ref="AJ37:AL37"/>
    <mergeCell ref="AH34:AI34"/>
    <mergeCell ref="AJ34:AK34"/>
    <mergeCell ref="AG35:AI35"/>
    <mergeCell ref="AJ35:AL35"/>
    <mergeCell ref="AG31:AL31"/>
    <mergeCell ref="AH32:AI32"/>
    <mergeCell ref="AJ32:AK32"/>
    <mergeCell ref="AG33:AI33"/>
    <mergeCell ref="AJ33:AL33"/>
    <mergeCell ref="AH29:AI29"/>
    <mergeCell ref="AJ29:AK29"/>
    <mergeCell ref="AG30:AI30"/>
    <mergeCell ref="AJ30:AL30"/>
    <mergeCell ref="AG26:AI27"/>
    <mergeCell ref="AJ26:AK26"/>
    <mergeCell ref="AJ27:AK27"/>
    <mergeCell ref="AH28:AI28"/>
    <mergeCell ref="AJ28:AL28"/>
    <mergeCell ref="AG24:AG25"/>
    <mergeCell ref="AH24:AI25"/>
    <mergeCell ref="AJ24:AK24"/>
    <mergeCell ref="AJ25:AK25"/>
    <mergeCell ref="AG22:AI22"/>
    <mergeCell ref="AJ22:AL22"/>
    <mergeCell ref="AH23:AI23"/>
    <mergeCell ref="AK23:AL23"/>
    <mergeCell ref="AG20:AI20"/>
    <mergeCell ref="AJ20:AL20"/>
    <mergeCell ref="AH21:AI21"/>
    <mergeCell ref="AJ21:AK21"/>
    <mergeCell ref="AH18:AI18"/>
    <mergeCell ref="AJ18:AL18"/>
    <mergeCell ref="AH19:AI19"/>
    <mergeCell ref="AJ19:AK19"/>
    <mergeCell ref="AH16:AI16"/>
    <mergeCell ref="AJ16:AK16"/>
    <mergeCell ref="AG17:AI17"/>
    <mergeCell ref="AJ17:AL17"/>
    <mergeCell ref="AJ13:AK13"/>
    <mergeCell ref="AG14:AI14"/>
    <mergeCell ref="AJ14:AL14"/>
    <mergeCell ref="AJ15:AL15"/>
    <mergeCell ref="AG11:AI11"/>
    <mergeCell ref="AJ11:AL11"/>
    <mergeCell ref="AH12:AI12"/>
    <mergeCell ref="AK12:AL12"/>
    <mergeCell ref="AA60:AC60"/>
    <mergeCell ref="AD60:AF60"/>
    <mergeCell ref="AA61:AF61"/>
    <mergeCell ref="AG7:AL7"/>
    <mergeCell ref="AG8:AI8"/>
    <mergeCell ref="AJ8:AL8"/>
    <mergeCell ref="AG9:AI9"/>
    <mergeCell ref="AJ9:AL9"/>
    <mergeCell ref="AH10:AI10"/>
    <mergeCell ref="AJ10:AK10"/>
    <mergeCell ref="AA58:AC58"/>
    <mergeCell ref="AD58:AF58"/>
    <mergeCell ref="AB59:AC59"/>
    <mergeCell ref="AD59:AE59"/>
    <mergeCell ref="AA56:AC56"/>
    <mergeCell ref="AD56:AF56"/>
    <mergeCell ref="AB57:AC57"/>
    <mergeCell ref="AD57:AE57"/>
    <mergeCell ref="AA54:AC54"/>
    <mergeCell ref="AD54:AF54"/>
    <mergeCell ref="AB55:AC55"/>
    <mergeCell ref="AD55:AE55"/>
    <mergeCell ref="AB52:AC52"/>
    <mergeCell ref="AE52:AF52"/>
    <mergeCell ref="AB53:AC53"/>
    <mergeCell ref="AD53:AE53"/>
    <mergeCell ref="AB50:AC50"/>
    <mergeCell ref="AD50:AE50"/>
    <mergeCell ref="AA51:AC51"/>
    <mergeCell ref="AD51:AF51"/>
    <mergeCell ref="AA48:AC48"/>
    <mergeCell ref="AD48:AF48"/>
    <mergeCell ref="AB49:AC49"/>
    <mergeCell ref="AE49:AF49"/>
    <mergeCell ref="AB46:AC46"/>
    <mergeCell ref="AE46:AF46"/>
    <mergeCell ref="AB47:AC47"/>
    <mergeCell ref="AD47:AE47"/>
    <mergeCell ref="AB44:AC44"/>
    <mergeCell ref="AD44:AE44"/>
    <mergeCell ref="AA45:AC45"/>
    <mergeCell ref="AD45:AF45"/>
    <mergeCell ref="AA41:AC42"/>
    <mergeCell ref="AD41:AE41"/>
    <mergeCell ref="AD42:AE42"/>
    <mergeCell ref="AB43:AC43"/>
    <mergeCell ref="AD43:AF43"/>
    <mergeCell ref="AB38:AC38"/>
    <mergeCell ref="AE38:AF38"/>
    <mergeCell ref="AA39:AA40"/>
    <mergeCell ref="AB39:AC40"/>
    <mergeCell ref="AD39:AE39"/>
    <mergeCell ref="AD40:AE40"/>
    <mergeCell ref="AB36:AC36"/>
    <mergeCell ref="AD36:AE36"/>
    <mergeCell ref="AA37:AC37"/>
    <mergeCell ref="AD37:AF37"/>
    <mergeCell ref="AB34:AC34"/>
    <mergeCell ref="AD34:AE34"/>
    <mergeCell ref="AA35:AC35"/>
    <mergeCell ref="AD35:AF35"/>
    <mergeCell ref="AA31:AF31"/>
    <mergeCell ref="AB32:AC32"/>
    <mergeCell ref="AD32:AE32"/>
    <mergeCell ref="AA33:AC33"/>
    <mergeCell ref="AD33:AF33"/>
    <mergeCell ref="AB29:AC29"/>
    <mergeCell ref="AD29:AE29"/>
    <mergeCell ref="AA30:AC30"/>
    <mergeCell ref="AD30:AF30"/>
    <mergeCell ref="AA26:AC27"/>
    <mergeCell ref="AD26:AE26"/>
    <mergeCell ref="AD27:AE27"/>
    <mergeCell ref="AB28:AC28"/>
    <mergeCell ref="AD28:AF28"/>
    <mergeCell ref="AA24:AA25"/>
    <mergeCell ref="AB24:AC25"/>
    <mergeCell ref="AD24:AE24"/>
    <mergeCell ref="AD25:AE25"/>
    <mergeCell ref="AA22:AC22"/>
    <mergeCell ref="AD22:AF22"/>
    <mergeCell ref="AB23:AC23"/>
    <mergeCell ref="AE23:AF23"/>
    <mergeCell ref="AA20:AC20"/>
    <mergeCell ref="AD20:AF20"/>
    <mergeCell ref="AB21:AC21"/>
    <mergeCell ref="AD21:AE21"/>
    <mergeCell ref="AB18:AC18"/>
    <mergeCell ref="AD18:AF18"/>
    <mergeCell ref="AB19:AC19"/>
    <mergeCell ref="AD19:AE19"/>
    <mergeCell ref="AB16:AC16"/>
    <mergeCell ref="AD16:AE16"/>
    <mergeCell ref="AA17:AC17"/>
    <mergeCell ref="AD17:AF17"/>
    <mergeCell ref="AD13:AE13"/>
    <mergeCell ref="AA14:AC14"/>
    <mergeCell ref="AD14:AF14"/>
    <mergeCell ref="AD15:AF15"/>
    <mergeCell ref="AA11:AC11"/>
    <mergeCell ref="AD11:AF11"/>
    <mergeCell ref="AB12:AC12"/>
    <mergeCell ref="AE12:AF12"/>
    <mergeCell ref="U60:W60"/>
    <mergeCell ref="X60:Z60"/>
    <mergeCell ref="U61:Z61"/>
    <mergeCell ref="AA7:AF7"/>
    <mergeCell ref="AA8:AC8"/>
    <mergeCell ref="AD8:AF8"/>
    <mergeCell ref="AA9:AC9"/>
    <mergeCell ref="AD9:AF9"/>
    <mergeCell ref="AB10:AC10"/>
    <mergeCell ref="AD10:AE10"/>
    <mergeCell ref="U58:W58"/>
    <mergeCell ref="X58:Z58"/>
    <mergeCell ref="V59:W59"/>
    <mergeCell ref="X59:Y59"/>
    <mergeCell ref="U56:W56"/>
    <mergeCell ref="X56:Z56"/>
    <mergeCell ref="V57:W57"/>
    <mergeCell ref="X57:Y57"/>
    <mergeCell ref="U54:W54"/>
    <mergeCell ref="X54:Z54"/>
    <mergeCell ref="V55:W55"/>
    <mergeCell ref="X55:Y55"/>
    <mergeCell ref="V52:W52"/>
    <mergeCell ref="Y52:Z52"/>
    <mergeCell ref="V53:W53"/>
    <mergeCell ref="X53:Y53"/>
    <mergeCell ref="V50:W50"/>
    <mergeCell ref="X50:Y50"/>
    <mergeCell ref="U51:W51"/>
    <mergeCell ref="X51:Z51"/>
    <mergeCell ref="U48:W48"/>
    <mergeCell ref="X48:Z48"/>
    <mergeCell ref="V49:W49"/>
    <mergeCell ref="Y49:Z49"/>
    <mergeCell ref="V46:W46"/>
    <mergeCell ref="Y46:Z46"/>
    <mergeCell ref="V47:W47"/>
    <mergeCell ref="X47:Y47"/>
    <mergeCell ref="V44:W44"/>
    <mergeCell ref="X44:Y44"/>
    <mergeCell ref="U45:W45"/>
    <mergeCell ref="X45:Z45"/>
    <mergeCell ref="U41:W42"/>
    <mergeCell ref="X41:Y41"/>
    <mergeCell ref="X42:Y42"/>
    <mergeCell ref="V43:W43"/>
    <mergeCell ref="X43:Z43"/>
    <mergeCell ref="V38:W38"/>
    <mergeCell ref="Y38:Z38"/>
    <mergeCell ref="U39:U40"/>
    <mergeCell ref="V39:W40"/>
    <mergeCell ref="X39:Y39"/>
    <mergeCell ref="X40:Y40"/>
    <mergeCell ref="V36:W36"/>
    <mergeCell ref="X36:Y36"/>
    <mergeCell ref="U37:W37"/>
    <mergeCell ref="X37:Z37"/>
    <mergeCell ref="V34:W34"/>
    <mergeCell ref="X34:Y34"/>
    <mergeCell ref="U35:W35"/>
    <mergeCell ref="X35:Z35"/>
    <mergeCell ref="U31:Z31"/>
    <mergeCell ref="V32:W32"/>
    <mergeCell ref="X32:Y32"/>
    <mergeCell ref="U33:W33"/>
    <mergeCell ref="X33:Z33"/>
    <mergeCell ref="V29:W29"/>
    <mergeCell ref="X29:Y29"/>
    <mergeCell ref="U30:W30"/>
    <mergeCell ref="X30:Z30"/>
    <mergeCell ref="U26:W27"/>
    <mergeCell ref="X26:Y26"/>
    <mergeCell ref="X27:Y27"/>
    <mergeCell ref="V28:W28"/>
    <mergeCell ref="X28:Z28"/>
    <mergeCell ref="U24:U25"/>
    <mergeCell ref="V24:W25"/>
    <mergeCell ref="X24:Y24"/>
    <mergeCell ref="X25:Y25"/>
    <mergeCell ref="U22:W22"/>
    <mergeCell ref="X22:Z22"/>
    <mergeCell ref="V23:W23"/>
    <mergeCell ref="Y23:Z23"/>
    <mergeCell ref="U20:W20"/>
    <mergeCell ref="X20:Z20"/>
    <mergeCell ref="V21:W21"/>
    <mergeCell ref="X21:Y21"/>
    <mergeCell ref="V18:W18"/>
    <mergeCell ref="X18:Z18"/>
    <mergeCell ref="V19:W19"/>
    <mergeCell ref="X19:Y19"/>
    <mergeCell ref="V16:W16"/>
    <mergeCell ref="X16:Y16"/>
    <mergeCell ref="U17:W17"/>
    <mergeCell ref="X17:Z17"/>
    <mergeCell ref="X13:Y13"/>
    <mergeCell ref="U14:W14"/>
    <mergeCell ref="X14:Z14"/>
    <mergeCell ref="X15:Z15"/>
    <mergeCell ref="U11:W11"/>
    <mergeCell ref="X11:Z11"/>
    <mergeCell ref="V12:W12"/>
    <mergeCell ref="Y12:Z12"/>
    <mergeCell ref="O60:Q60"/>
    <mergeCell ref="R60:T60"/>
    <mergeCell ref="O61:T61"/>
    <mergeCell ref="U7:Z7"/>
    <mergeCell ref="U8:W8"/>
    <mergeCell ref="X8:Z8"/>
    <mergeCell ref="U9:W9"/>
    <mergeCell ref="X9:Z9"/>
    <mergeCell ref="V10:W10"/>
    <mergeCell ref="X10:Y10"/>
    <mergeCell ref="O58:Q58"/>
    <mergeCell ref="R58:T58"/>
    <mergeCell ref="P59:Q59"/>
    <mergeCell ref="R59:S59"/>
    <mergeCell ref="O56:Q56"/>
    <mergeCell ref="R56:T56"/>
    <mergeCell ref="P57:Q57"/>
    <mergeCell ref="R57:S57"/>
    <mergeCell ref="O54:Q54"/>
    <mergeCell ref="R54:T54"/>
    <mergeCell ref="P55:Q55"/>
    <mergeCell ref="R55:S55"/>
    <mergeCell ref="P52:Q52"/>
    <mergeCell ref="S52:T52"/>
    <mergeCell ref="P53:Q53"/>
    <mergeCell ref="R53:S53"/>
    <mergeCell ref="P50:Q50"/>
    <mergeCell ref="R50:S50"/>
    <mergeCell ref="O51:Q51"/>
    <mergeCell ref="R51:T51"/>
    <mergeCell ref="O48:Q48"/>
    <mergeCell ref="R48:T48"/>
    <mergeCell ref="P49:Q49"/>
    <mergeCell ref="S49:T49"/>
    <mergeCell ref="P46:Q46"/>
    <mergeCell ref="S46:T46"/>
    <mergeCell ref="P47:Q47"/>
    <mergeCell ref="R47:S47"/>
    <mergeCell ref="P44:Q44"/>
    <mergeCell ref="R44:S44"/>
    <mergeCell ref="O45:Q45"/>
    <mergeCell ref="R45:T45"/>
    <mergeCell ref="O41:Q42"/>
    <mergeCell ref="R41:S41"/>
    <mergeCell ref="R42:S42"/>
    <mergeCell ref="P43:Q43"/>
    <mergeCell ref="R43:T43"/>
    <mergeCell ref="P38:Q38"/>
    <mergeCell ref="S38:T38"/>
    <mergeCell ref="O39:O40"/>
    <mergeCell ref="P39:Q40"/>
    <mergeCell ref="R39:S39"/>
    <mergeCell ref="R40:S40"/>
    <mergeCell ref="P36:Q36"/>
    <mergeCell ref="R36:S36"/>
    <mergeCell ref="O37:Q37"/>
    <mergeCell ref="R37:T37"/>
    <mergeCell ref="P34:Q34"/>
    <mergeCell ref="R34:S34"/>
    <mergeCell ref="O35:Q35"/>
    <mergeCell ref="R35:T35"/>
    <mergeCell ref="O31:T31"/>
    <mergeCell ref="P32:Q32"/>
    <mergeCell ref="R32:S32"/>
    <mergeCell ref="O33:Q33"/>
    <mergeCell ref="R33:T33"/>
    <mergeCell ref="P29:Q29"/>
    <mergeCell ref="R29:S29"/>
    <mergeCell ref="O30:Q30"/>
    <mergeCell ref="R30:T30"/>
    <mergeCell ref="O26:Q27"/>
    <mergeCell ref="R26:S26"/>
    <mergeCell ref="R27:S27"/>
    <mergeCell ref="P28:Q28"/>
    <mergeCell ref="R28:T28"/>
    <mergeCell ref="O24:O25"/>
    <mergeCell ref="P24:Q25"/>
    <mergeCell ref="R24:S24"/>
    <mergeCell ref="R25:S25"/>
    <mergeCell ref="O22:Q22"/>
    <mergeCell ref="R22:T22"/>
    <mergeCell ref="P23:Q23"/>
    <mergeCell ref="S23:T23"/>
    <mergeCell ref="O20:Q20"/>
    <mergeCell ref="R20:T20"/>
    <mergeCell ref="P21:Q21"/>
    <mergeCell ref="R21:S21"/>
    <mergeCell ref="P18:Q18"/>
    <mergeCell ref="R18:T18"/>
    <mergeCell ref="P19:Q19"/>
    <mergeCell ref="R19:S19"/>
    <mergeCell ref="P16:Q16"/>
    <mergeCell ref="R16:S16"/>
    <mergeCell ref="O17:Q17"/>
    <mergeCell ref="R17:T17"/>
    <mergeCell ref="R13:S13"/>
    <mergeCell ref="O14:Q14"/>
    <mergeCell ref="R14:T14"/>
    <mergeCell ref="R15:T15"/>
    <mergeCell ref="O11:Q11"/>
    <mergeCell ref="R11:T11"/>
    <mergeCell ref="P12:Q12"/>
    <mergeCell ref="S12:T12"/>
    <mergeCell ref="I60:K60"/>
    <mergeCell ref="L60:N60"/>
    <mergeCell ref="I61:N61"/>
    <mergeCell ref="O7:T7"/>
    <mergeCell ref="O8:Q8"/>
    <mergeCell ref="R8:T8"/>
    <mergeCell ref="O9:Q9"/>
    <mergeCell ref="R9:T9"/>
    <mergeCell ref="P10:Q10"/>
    <mergeCell ref="R10:S10"/>
    <mergeCell ref="I58:K58"/>
    <mergeCell ref="L58:N58"/>
    <mergeCell ref="J59:K59"/>
    <mergeCell ref="L59:M59"/>
    <mergeCell ref="I56:K56"/>
    <mergeCell ref="L56:N56"/>
    <mergeCell ref="J57:K57"/>
    <mergeCell ref="L57:M57"/>
    <mergeCell ref="I54:K54"/>
    <mergeCell ref="L54:N54"/>
    <mergeCell ref="J55:K55"/>
    <mergeCell ref="L55:M55"/>
    <mergeCell ref="J52:K52"/>
    <mergeCell ref="M52:N52"/>
    <mergeCell ref="J53:K53"/>
    <mergeCell ref="L53:M53"/>
    <mergeCell ref="J50:K50"/>
    <mergeCell ref="L50:M50"/>
    <mergeCell ref="I51:K51"/>
    <mergeCell ref="L51:N51"/>
    <mergeCell ref="I48:K48"/>
    <mergeCell ref="L48:N48"/>
    <mergeCell ref="J49:K49"/>
    <mergeCell ref="M49:N49"/>
    <mergeCell ref="J46:K46"/>
    <mergeCell ref="M46:N46"/>
    <mergeCell ref="J47:K47"/>
    <mergeCell ref="L47:M47"/>
    <mergeCell ref="J44:K44"/>
    <mergeCell ref="L44:M44"/>
    <mergeCell ref="I45:K45"/>
    <mergeCell ref="L45:N45"/>
    <mergeCell ref="I41:K42"/>
    <mergeCell ref="L41:M41"/>
    <mergeCell ref="L42:M42"/>
    <mergeCell ref="J43:K43"/>
    <mergeCell ref="L43:N43"/>
    <mergeCell ref="J38:K38"/>
    <mergeCell ref="M38:N38"/>
    <mergeCell ref="I39:I40"/>
    <mergeCell ref="J39:K40"/>
    <mergeCell ref="L39:M39"/>
    <mergeCell ref="L40:M40"/>
    <mergeCell ref="J36:K36"/>
    <mergeCell ref="L36:M36"/>
    <mergeCell ref="I37:K37"/>
    <mergeCell ref="L37:N37"/>
    <mergeCell ref="J34:K34"/>
    <mergeCell ref="L34:M34"/>
    <mergeCell ref="I35:K35"/>
    <mergeCell ref="L35:N35"/>
    <mergeCell ref="I31:N31"/>
    <mergeCell ref="J32:K32"/>
    <mergeCell ref="L32:M32"/>
    <mergeCell ref="I33:K33"/>
    <mergeCell ref="L33:N33"/>
    <mergeCell ref="J29:K29"/>
    <mergeCell ref="L29:M29"/>
    <mergeCell ref="I30:K30"/>
    <mergeCell ref="L30:N30"/>
    <mergeCell ref="I26:K27"/>
    <mergeCell ref="L26:M26"/>
    <mergeCell ref="L27:M27"/>
    <mergeCell ref="J28:K28"/>
    <mergeCell ref="L28:N28"/>
    <mergeCell ref="I24:I25"/>
    <mergeCell ref="J24:K25"/>
    <mergeCell ref="L24:M24"/>
    <mergeCell ref="L25:M25"/>
    <mergeCell ref="I22:K22"/>
    <mergeCell ref="L22:N22"/>
    <mergeCell ref="J23:K23"/>
    <mergeCell ref="M23:N23"/>
    <mergeCell ref="I20:K20"/>
    <mergeCell ref="L20:N20"/>
    <mergeCell ref="J21:K21"/>
    <mergeCell ref="L21:M21"/>
    <mergeCell ref="J18:K18"/>
    <mergeCell ref="L18:N18"/>
    <mergeCell ref="J19:K19"/>
    <mergeCell ref="L19:M19"/>
    <mergeCell ref="L15:N15"/>
    <mergeCell ref="J16:K16"/>
    <mergeCell ref="L16:M16"/>
    <mergeCell ref="I17:K17"/>
    <mergeCell ref="L17:N17"/>
    <mergeCell ref="J12:K12"/>
    <mergeCell ref="M12:N12"/>
    <mergeCell ref="L13:M13"/>
    <mergeCell ref="I14:K14"/>
    <mergeCell ref="L14:N14"/>
    <mergeCell ref="J10:K10"/>
    <mergeCell ref="L10:M10"/>
    <mergeCell ref="I11:K11"/>
    <mergeCell ref="L11:N11"/>
    <mergeCell ref="I7:N7"/>
    <mergeCell ref="I8:K8"/>
    <mergeCell ref="L8:N8"/>
    <mergeCell ref="I9:K9"/>
    <mergeCell ref="L9:N9"/>
    <mergeCell ref="A59:A61"/>
    <mergeCell ref="B59:B60"/>
    <mergeCell ref="D59:E59"/>
    <mergeCell ref="F59:G59"/>
    <mergeCell ref="C60:E60"/>
    <mergeCell ref="F60:H60"/>
    <mergeCell ref="C61:H61"/>
    <mergeCell ref="A57:A58"/>
    <mergeCell ref="B57:B58"/>
    <mergeCell ref="D57:E57"/>
    <mergeCell ref="F57:G57"/>
    <mergeCell ref="C58:E58"/>
    <mergeCell ref="F58:H58"/>
    <mergeCell ref="A55:A56"/>
    <mergeCell ref="B55:B56"/>
    <mergeCell ref="D55:E55"/>
    <mergeCell ref="F55:G55"/>
    <mergeCell ref="C56:E56"/>
    <mergeCell ref="F56:H56"/>
    <mergeCell ref="A53:A54"/>
    <mergeCell ref="B53:B54"/>
    <mergeCell ref="D53:E53"/>
    <mergeCell ref="F53:G53"/>
    <mergeCell ref="C54:E54"/>
    <mergeCell ref="F54:H54"/>
    <mergeCell ref="A50:A52"/>
    <mergeCell ref="B50:B51"/>
    <mergeCell ref="D50:E50"/>
    <mergeCell ref="F50:G50"/>
    <mergeCell ref="C51:E51"/>
    <mergeCell ref="F51:H51"/>
    <mergeCell ref="D52:E52"/>
    <mergeCell ref="G52:H52"/>
    <mergeCell ref="A47:A49"/>
    <mergeCell ref="B47:B48"/>
    <mergeCell ref="D47:E47"/>
    <mergeCell ref="F47:G47"/>
    <mergeCell ref="C48:E48"/>
    <mergeCell ref="F48:H48"/>
    <mergeCell ref="D49:E49"/>
    <mergeCell ref="G49:H49"/>
    <mergeCell ref="D43:E43"/>
    <mergeCell ref="F43:H43"/>
    <mergeCell ref="A44:A46"/>
    <mergeCell ref="B44:B45"/>
    <mergeCell ref="D44:E44"/>
    <mergeCell ref="F44:G44"/>
    <mergeCell ref="C45:E45"/>
    <mergeCell ref="F45:H45"/>
    <mergeCell ref="D46:E46"/>
    <mergeCell ref="G46:H46"/>
    <mergeCell ref="G38:H38"/>
    <mergeCell ref="A39:A43"/>
    <mergeCell ref="B39:B42"/>
    <mergeCell ref="C39:C40"/>
    <mergeCell ref="D39:E40"/>
    <mergeCell ref="F39:G39"/>
    <mergeCell ref="F40:G40"/>
    <mergeCell ref="C41:E42"/>
    <mergeCell ref="F41:G41"/>
    <mergeCell ref="F42:G42"/>
    <mergeCell ref="F34:G34"/>
    <mergeCell ref="C35:E35"/>
    <mergeCell ref="F35:H35"/>
    <mergeCell ref="A36:A38"/>
    <mergeCell ref="B36:B37"/>
    <mergeCell ref="D36:E36"/>
    <mergeCell ref="F36:G36"/>
    <mergeCell ref="C37:E37"/>
    <mergeCell ref="F37:H37"/>
    <mergeCell ref="D38:E38"/>
    <mergeCell ref="A32:A33"/>
    <mergeCell ref="A34:A35"/>
    <mergeCell ref="B34:B35"/>
    <mergeCell ref="D34:E34"/>
    <mergeCell ref="B32:B33"/>
    <mergeCell ref="D32:E32"/>
    <mergeCell ref="F32:G32"/>
    <mergeCell ref="C33:E33"/>
    <mergeCell ref="F33:H33"/>
    <mergeCell ref="B29:B30"/>
    <mergeCell ref="D29:E29"/>
    <mergeCell ref="F29:G29"/>
    <mergeCell ref="C30:E30"/>
    <mergeCell ref="F30:H30"/>
    <mergeCell ref="A29:A31"/>
    <mergeCell ref="C31:H31"/>
    <mergeCell ref="F8:H8"/>
    <mergeCell ref="C8:E8"/>
    <mergeCell ref="F11:H11"/>
    <mergeCell ref="A10:A12"/>
    <mergeCell ref="B10:B11"/>
    <mergeCell ref="G12:H12"/>
    <mergeCell ref="C11:E11"/>
    <mergeCell ref="D12:E12"/>
    <mergeCell ref="D16:E16"/>
    <mergeCell ref="F16:G16"/>
    <mergeCell ref="C7:H7"/>
    <mergeCell ref="C9:E9"/>
    <mergeCell ref="F9:H9"/>
    <mergeCell ref="F10:G10"/>
    <mergeCell ref="D10:E10"/>
    <mergeCell ref="F13:G13"/>
    <mergeCell ref="C14:E14"/>
    <mergeCell ref="F14:H14"/>
    <mergeCell ref="F15:H15"/>
    <mergeCell ref="C20:E20"/>
    <mergeCell ref="F20:H20"/>
    <mergeCell ref="A8:A9"/>
    <mergeCell ref="B8:B9"/>
    <mergeCell ref="C17:E17"/>
    <mergeCell ref="F17:H17"/>
    <mergeCell ref="D19:E19"/>
    <mergeCell ref="F19:G19"/>
    <mergeCell ref="D18:E18"/>
    <mergeCell ref="F18:H18"/>
    <mergeCell ref="A7:B7"/>
    <mergeCell ref="A21:A23"/>
    <mergeCell ref="B21:B22"/>
    <mergeCell ref="A19:A20"/>
    <mergeCell ref="B19:B20"/>
    <mergeCell ref="A16:A18"/>
    <mergeCell ref="B16:B17"/>
    <mergeCell ref="A13:A15"/>
    <mergeCell ref="B13:B14"/>
    <mergeCell ref="D21:E21"/>
    <mergeCell ref="F21:G21"/>
    <mergeCell ref="C22:E22"/>
    <mergeCell ref="F22:H22"/>
    <mergeCell ref="D23:E23"/>
    <mergeCell ref="G23:H23"/>
    <mergeCell ref="F24:G24"/>
    <mergeCell ref="F25:G25"/>
    <mergeCell ref="D24:E25"/>
    <mergeCell ref="A1:B1"/>
    <mergeCell ref="C1:AU1"/>
    <mergeCell ref="B24:B27"/>
    <mergeCell ref="A24:A28"/>
    <mergeCell ref="F28:H28"/>
    <mergeCell ref="C24:C25"/>
    <mergeCell ref="C26:E27"/>
    <mergeCell ref="D28:E28"/>
    <mergeCell ref="F26:G26"/>
    <mergeCell ref="F27:G27"/>
    <mergeCell ref="F2:P2"/>
    <mergeCell ref="F3:P3"/>
    <mergeCell ref="F4:P4"/>
    <mergeCell ref="F5:P5"/>
    <mergeCell ref="I62:K62"/>
    <mergeCell ref="L62:N62"/>
    <mergeCell ref="AO2:AT2"/>
    <mergeCell ref="AO5:AT5"/>
    <mergeCell ref="AO3:AT3"/>
    <mergeCell ref="AO4:AT4"/>
    <mergeCell ref="AL2:AN2"/>
    <mergeCell ref="AL3:AN3"/>
    <mergeCell ref="AL4:AN4"/>
    <mergeCell ref="AL5:AN5"/>
    <mergeCell ref="AV62:AX62"/>
    <mergeCell ref="AA62:AC62"/>
    <mergeCell ref="AD62:AF62"/>
    <mergeCell ref="AG62:AI62"/>
    <mergeCell ref="AJ62:AL62"/>
    <mergeCell ref="A62:B62"/>
    <mergeCell ref="AM62:AO62"/>
    <mergeCell ref="AP62:AR62"/>
    <mergeCell ref="AS62:AU62"/>
    <mergeCell ref="O62:Q62"/>
    <mergeCell ref="R62:T62"/>
    <mergeCell ref="U62:W62"/>
    <mergeCell ref="X62:Z62"/>
    <mergeCell ref="C62:E62"/>
    <mergeCell ref="F62:H62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landscape" paperSize="1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AX54"/>
  <sheetViews>
    <sheetView showGridLines="0" workbookViewId="0" topLeftCell="A1">
      <selection activeCell="A1" sqref="A1:B1"/>
    </sheetView>
  </sheetViews>
  <sheetFormatPr defaultColWidth="9.00390625" defaultRowHeight="13.5"/>
  <cols>
    <col min="1" max="1" width="10.625" style="5" customWidth="1"/>
    <col min="2" max="2" width="5.125" style="5" customWidth="1"/>
    <col min="3" max="3" width="2.125" style="5" customWidth="1"/>
    <col min="4" max="4" width="2.50390625" style="5" customWidth="1"/>
    <col min="5" max="5" width="7.625" style="5" customWidth="1"/>
    <col min="6" max="6" width="4.625" style="5" customWidth="1"/>
    <col min="7" max="7" width="6.125" style="5" customWidth="1"/>
    <col min="8" max="8" width="3.125" style="5" customWidth="1"/>
    <col min="9" max="9" width="2.125" style="5" customWidth="1"/>
    <col min="10" max="10" width="2.50390625" style="5" customWidth="1"/>
    <col min="11" max="11" width="7.625" style="5" customWidth="1"/>
    <col min="12" max="12" width="4.625" style="5" customWidth="1"/>
    <col min="13" max="13" width="6.125" style="5" customWidth="1"/>
    <col min="14" max="14" width="3.125" style="5" customWidth="1"/>
    <col min="15" max="15" width="2.125" style="5" customWidth="1"/>
    <col min="16" max="16" width="2.50390625" style="5" customWidth="1"/>
    <col min="17" max="17" width="7.625" style="5" customWidth="1"/>
    <col min="18" max="18" width="4.625" style="5" customWidth="1"/>
    <col min="19" max="19" width="6.125" style="5" customWidth="1"/>
    <col min="20" max="20" width="3.125" style="5" customWidth="1"/>
    <col min="21" max="21" width="2.125" style="5" customWidth="1"/>
    <col min="22" max="22" width="2.50390625" style="5" customWidth="1"/>
    <col min="23" max="23" width="7.625" style="5" customWidth="1"/>
    <col min="24" max="24" width="4.625" style="5" customWidth="1"/>
    <col min="25" max="25" width="6.125" style="5" customWidth="1"/>
    <col min="26" max="26" width="3.125" style="5" customWidth="1"/>
    <col min="27" max="27" width="2.125" style="5" customWidth="1"/>
    <col min="28" max="28" width="2.50390625" style="5" customWidth="1"/>
    <col min="29" max="29" width="7.625" style="5" customWidth="1"/>
    <col min="30" max="30" width="4.625" style="5" customWidth="1"/>
    <col min="31" max="31" width="6.125" style="5" customWidth="1"/>
    <col min="32" max="32" width="3.125" style="5" customWidth="1"/>
    <col min="33" max="33" width="2.125" style="5" customWidth="1"/>
    <col min="34" max="34" width="2.50390625" style="5" customWidth="1"/>
    <col min="35" max="35" width="7.625" style="5" customWidth="1"/>
    <col min="36" max="36" width="4.625" style="5" customWidth="1"/>
    <col min="37" max="37" width="6.125" style="5" customWidth="1"/>
    <col min="38" max="38" width="3.125" style="5" customWidth="1"/>
    <col min="39" max="39" width="2.125" style="5" customWidth="1"/>
    <col min="40" max="40" width="2.50390625" style="5" customWidth="1"/>
    <col min="41" max="41" width="7.625" style="5" customWidth="1"/>
    <col min="42" max="42" width="4.625" style="5" customWidth="1"/>
    <col min="43" max="43" width="6.125" style="5" customWidth="1"/>
    <col min="44" max="44" width="3.125" style="5" customWidth="1"/>
    <col min="45" max="45" width="2.125" style="5" customWidth="1"/>
    <col min="46" max="46" width="2.50390625" style="5" customWidth="1"/>
    <col min="47" max="47" width="7.625" style="5" customWidth="1"/>
    <col min="48" max="48" width="4.625" style="5" customWidth="1"/>
    <col min="49" max="49" width="6.125" style="5" customWidth="1"/>
    <col min="50" max="50" width="3.125" style="5" customWidth="1"/>
    <col min="51" max="16384" width="9.00390625" style="5" customWidth="1"/>
  </cols>
  <sheetData>
    <row r="1" spans="1:50" ht="24.75" customHeight="1">
      <c r="A1" s="1" t="s">
        <v>33</v>
      </c>
      <c r="B1" s="2"/>
      <c r="C1" s="3" t="str">
        <f>'[2]要項・得点'!C5&amp;"年度　　"&amp;'[2]要項・得点'!C4&amp;"成績一覧表"</f>
        <v>2010年度　　久留米市中学校夏季陸上競技大会成績一覧表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</row>
    <row r="2" spans="5:46" ht="13.5">
      <c r="E2" s="6" t="s">
        <v>1</v>
      </c>
      <c r="F2" s="7" t="str">
        <f>'[2]要項・得点'!C5&amp;"年"&amp;'[2]要項・得点'!E5&amp;"月"&amp;'[2]要項・得点'!G5&amp;"日"&amp;"("&amp;'[2]要項・得点'!I5&amp;")"&amp;"　　天候　"&amp;'[2]要項・得点'!C6</f>
        <v>2010年6月10日(木)　　天候　晴れ</v>
      </c>
      <c r="G2" s="7"/>
      <c r="H2" s="7"/>
      <c r="I2" s="7"/>
      <c r="J2" s="7"/>
      <c r="K2" s="7"/>
      <c r="L2" s="7"/>
      <c r="M2" s="7"/>
      <c r="N2" s="8"/>
      <c r="O2" s="8"/>
      <c r="P2" s="8"/>
      <c r="AL2" s="7" t="s">
        <v>2</v>
      </c>
      <c r="AM2" s="7"/>
      <c r="AN2" s="7"/>
      <c r="AO2" s="7" t="str">
        <f>'[2]要項・得点'!C12&amp;"　・　"&amp;'[2]要項・得点'!C13</f>
        <v>平田 末男　・　中野　恵三</v>
      </c>
      <c r="AP2" s="7"/>
      <c r="AQ2" s="7"/>
      <c r="AR2" s="7"/>
      <c r="AS2" s="7"/>
      <c r="AT2" s="7"/>
    </row>
    <row r="3" spans="5:46" ht="13.5">
      <c r="E3" s="6" t="s">
        <v>3</v>
      </c>
      <c r="F3" s="7" t="str">
        <f>'[2]要項・得点'!C7&amp;"  ・ "&amp;'[2]要項・得点'!C8</f>
        <v>久留米市中学校体育連盟  ・ 久留米市教育委員会</v>
      </c>
      <c r="G3" s="7"/>
      <c r="H3" s="7"/>
      <c r="I3" s="7"/>
      <c r="J3" s="7"/>
      <c r="K3" s="7"/>
      <c r="L3" s="7"/>
      <c r="M3" s="7"/>
      <c r="N3" s="8"/>
      <c r="O3" s="8"/>
      <c r="P3" s="8"/>
      <c r="AL3" s="7" t="s">
        <v>4</v>
      </c>
      <c r="AM3" s="7"/>
      <c r="AN3" s="7"/>
      <c r="AO3" s="7" t="str">
        <f>"トラック　　     "&amp;'[2]要項・得点'!E14</f>
        <v>トラック　　     椛島 紀尚</v>
      </c>
      <c r="AP3" s="8"/>
      <c r="AQ3" s="8"/>
      <c r="AR3" s="8"/>
      <c r="AS3" s="8"/>
      <c r="AT3" s="8"/>
    </row>
    <row r="4" spans="5:46" ht="13.5">
      <c r="E4" s="6"/>
      <c r="F4" s="7" t="str">
        <f>'[2]要項・得点'!C9</f>
        <v>久留米市陸上競技協会</v>
      </c>
      <c r="G4" s="7"/>
      <c r="H4" s="7"/>
      <c r="I4" s="7"/>
      <c r="J4" s="7"/>
      <c r="K4" s="7"/>
      <c r="L4" s="7"/>
      <c r="M4" s="7"/>
      <c r="N4" s="8"/>
      <c r="O4" s="8"/>
      <c r="P4" s="8"/>
      <c r="AL4" s="7"/>
      <c r="AM4" s="7"/>
      <c r="AN4" s="7"/>
      <c r="AO4" s="7" t="str">
        <f>"フィールド　　"&amp;'[2]要項・得点'!E15</f>
        <v>フィールド　　寺松 峯次</v>
      </c>
      <c r="AP4" s="8"/>
      <c r="AQ4" s="8"/>
      <c r="AR4" s="8"/>
      <c r="AS4" s="8"/>
      <c r="AT4" s="8"/>
    </row>
    <row r="5" spans="5:46" ht="13.5">
      <c r="E5" s="6" t="s">
        <v>5</v>
      </c>
      <c r="F5" s="7" t="str">
        <f>'[2]要項・得点'!C11</f>
        <v>久留米総合スポーツセンター　県立陸上競技場</v>
      </c>
      <c r="G5" s="7"/>
      <c r="H5" s="7"/>
      <c r="I5" s="7"/>
      <c r="J5" s="7"/>
      <c r="K5" s="7"/>
      <c r="L5" s="7"/>
      <c r="M5" s="7"/>
      <c r="N5" s="8"/>
      <c r="O5" s="8"/>
      <c r="P5" s="8"/>
      <c r="AL5" s="7" t="s">
        <v>6</v>
      </c>
      <c r="AM5" s="7"/>
      <c r="AN5" s="7"/>
      <c r="AO5" s="7" t="str">
        <f>'[2]要項・得点'!C16</f>
        <v>大石　芳子</v>
      </c>
      <c r="AP5" s="7"/>
      <c r="AQ5" s="7"/>
      <c r="AR5" s="7"/>
      <c r="AS5" s="7"/>
      <c r="AT5" s="7"/>
    </row>
    <row r="6" ht="4.5" customHeight="1"/>
    <row r="7" spans="1:50" ht="18.75" customHeight="1">
      <c r="A7" s="9"/>
      <c r="B7" s="10"/>
      <c r="C7" s="11">
        <v>1</v>
      </c>
      <c r="D7" s="11"/>
      <c r="E7" s="11"/>
      <c r="F7" s="11"/>
      <c r="G7" s="11"/>
      <c r="H7" s="11"/>
      <c r="I7" s="11">
        <v>2</v>
      </c>
      <c r="J7" s="11"/>
      <c r="K7" s="11"/>
      <c r="L7" s="11"/>
      <c r="M7" s="11"/>
      <c r="N7" s="11"/>
      <c r="O7" s="11">
        <v>3</v>
      </c>
      <c r="P7" s="11"/>
      <c r="Q7" s="11"/>
      <c r="R7" s="11"/>
      <c r="S7" s="11"/>
      <c r="T7" s="11"/>
      <c r="U7" s="11">
        <v>4</v>
      </c>
      <c r="V7" s="11"/>
      <c r="W7" s="11"/>
      <c r="X7" s="11"/>
      <c r="Y7" s="11"/>
      <c r="Z7" s="11"/>
      <c r="AA7" s="11">
        <v>5</v>
      </c>
      <c r="AB7" s="11"/>
      <c r="AC7" s="11"/>
      <c r="AD7" s="11"/>
      <c r="AE7" s="11"/>
      <c r="AF7" s="11"/>
      <c r="AG7" s="11">
        <v>6</v>
      </c>
      <c r="AH7" s="11"/>
      <c r="AI7" s="11"/>
      <c r="AJ7" s="11"/>
      <c r="AK7" s="11"/>
      <c r="AL7" s="11"/>
      <c r="AM7" s="11">
        <v>7</v>
      </c>
      <c r="AN7" s="11"/>
      <c r="AO7" s="11"/>
      <c r="AP7" s="11"/>
      <c r="AQ7" s="11"/>
      <c r="AR7" s="11"/>
      <c r="AS7" s="11">
        <v>8</v>
      </c>
      <c r="AT7" s="11"/>
      <c r="AU7" s="11"/>
      <c r="AV7" s="11"/>
      <c r="AW7" s="11"/>
      <c r="AX7" s="11"/>
    </row>
    <row r="8" spans="1:50" ht="18.75" customHeight="1">
      <c r="A8" s="12" t="s">
        <v>7</v>
      </c>
      <c r="B8" s="12" t="s">
        <v>8</v>
      </c>
      <c r="C8" s="13" t="s">
        <v>9</v>
      </c>
      <c r="D8" s="14"/>
      <c r="E8" s="15"/>
      <c r="F8" s="16" t="s">
        <v>10</v>
      </c>
      <c r="G8" s="17"/>
      <c r="H8" s="18"/>
      <c r="I8" s="13" t="s">
        <v>9</v>
      </c>
      <c r="J8" s="14"/>
      <c r="K8" s="15"/>
      <c r="L8" s="16" t="s">
        <v>10</v>
      </c>
      <c r="M8" s="17"/>
      <c r="N8" s="18"/>
      <c r="O8" s="13" t="s">
        <v>9</v>
      </c>
      <c r="P8" s="14"/>
      <c r="Q8" s="15"/>
      <c r="R8" s="16" t="s">
        <v>10</v>
      </c>
      <c r="S8" s="17"/>
      <c r="T8" s="18"/>
      <c r="U8" s="13" t="s">
        <v>9</v>
      </c>
      <c r="V8" s="14"/>
      <c r="W8" s="15"/>
      <c r="X8" s="16" t="s">
        <v>10</v>
      </c>
      <c r="Y8" s="17"/>
      <c r="Z8" s="18"/>
      <c r="AA8" s="13" t="s">
        <v>9</v>
      </c>
      <c r="AB8" s="14"/>
      <c r="AC8" s="15"/>
      <c r="AD8" s="16" t="s">
        <v>10</v>
      </c>
      <c r="AE8" s="17"/>
      <c r="AF8" s="18"/>
      <c r="AG8" s="13" t="s">
        <v>9</v>
      </c>
      <c r="AH8" s="14"/>
      <c r="AI8" s="15"/>
      <c r="AJ8" s="16" t="s">
        <v>10</v>
      </c>
      <c r="AK8" s="17"/>
      <c r="AL8" s="18"/>
      <c r="AM8" s="13" t="s">
        <v>9</v>
      </c>
      <c r="AN8" s="14"/>
      <c r="AO8" s="15"/>
      <c r="AP8" s="16" t="s">
        <v>10</v>
      </c>
      <c r="AQ8" s="17"/>
      <c r="AR8" s="18"/>
      <c r="AS8" s="13" t="s">
        <v>9</v>
      </c>
      <c r="AT8" s="14"/>
      <c r="AU8" s="15"/>
      <c r="AV8" s="16" t="s">
        <v>10</v>
      </c>
      <c r="AW8" s="17"/>
      <c r="AX8" s="18"/>
    </row>
    <row r="9" spans="1:50" ht="18.75" customHeight="1">
      <c r="A9" s="19"/>
      <c r="B9" s="19"/>
      <c r="C9" s="20" t="s">
        <v>11</v>
      </c>
      <c r="D9" s="21"/>
      <c r="E9" s="22"/>
      <c r="F9" s="23" t="s">
        <v>12</v>
      </c>
      <c r="G9" s="24"/>
      <c r="H9" s="25"/>
      <c r="I9" s="20" t="s">
        <v>11</v>
      </c>
      <c r="J9" s="21"/>
      <c r="K9" s="22"/>
      <c r="L9" s="23" t="s">
        <v>12</v>
      </c>
      <c r="M9" s="24"/>
      <c r="N9" s="25"/>
      <c r="O9" s="20" t="s">
        <v>11</v>
      </c>
      <c r="P9" s="21"/>
      <c r="Q9" s="22"/>
      <c r="R9" s="23" t="s">
        <v>12</v>
      </c>
      <c r="S9" s="24"/>
      <c r="T9" s="25"/>
      <c r="U9" s="20" t="s">
        <v>11</v>
      </c>
      <c r="V9" s="21"/>
      <c r="W9" s="22"/>
      <c r="X9" s="23" t="s">
        <v>12</v>
      </c>
      <c r="Y9" s="24"/>
      <c r="Z9" s="25"/>
      <c r="AA9" s="20" t="s">
        <v>11</v>
      </c>
      <c r="AB9" s="21"/>
      <c r="AC9" s="22"/>
      <c r="AD9" s="23" t="s">
        <v>12</v>
      </c>
      <c r="AE9" s="24"/>
      <c r="AF9" s="25"/>
      <c r="AG9" s="20" t="s">
        <v>11</v>
      </c>
      <c r="AH9" s="21"/>
      <c r="AI9" s="22"/>
      <c r="AJ9" s="23" t="s">
        <v>12</v>
      </c>
      <c r="AK9" s="24"/>
      <c r="AL9" s="25"/>
      <c r="AM9" s="20" t="s">
        <v>11</v>
      </c>
      <c r="AN9" s="21"/>
      <c r="AO9" s="22"/>
      <c r="AP9" s="23" t="s">
        <v>12</v>
      </c>
      <c r="AQ9" s="24"/>
      <c r="AR9" s="25"/>
      <c r="AS9" s="20" t="s">
        <v>11</v>
      </c>
      <c r="AT9" s="21"/>
      <c r="AU9" s="22"/>
      <c r="AV9" s="23" t="s">
        <v>12</v>
      </c>
      <c r="AW9" s="24"/>
      <c r="AX9" s="25"/>
    </row>
    <row r="10" spans="1:50" ht="18.75" customHeight="1">
      <c r="A10" s="26" t="s">
        <v>13</v>
      </c>
      <c r="B10" s="12" t="str">
        <f>'[2]200m'!$R$6</f>
        <v>+1.5</v>
      </c>
      <c r="C10" s="27">
        <f>'[2]200m'!$N$10</f>
      </c>
      <c r="D10" s="28">
        <f>'[2]200m'!$O$10</f>
        <v>2682</v>
      </c>
      <c r="E10" s="29"/>
      <c r="F10" s="16" t="str">
        <f>'[2]200m'!$K$10</f>
        <v>片山 晴日</v>
      </c>
      <c r="G10" s="17"/>
      <c r="H10" s="30">
        <f>'[2]200m'!$L$10</f>
        <v>3</v>
      </c>
      <c r="I10" s="27">
        <f>'[2]200m'!$N$11</f>
      </c>
      <c r="J10" s="28">
        <f>'[2]200m'!$O$11</f>
        <v>2738</v>
      </c>
      <c r="K10" s="29"/>
      <c r="L10" s="16" t="str">
        <f>'[2]200m'!$K$11</f>
        <v>野口　萌</v>
      </c>
      <c r="M10" s="17"/>
      <c r="N10" s="30">
        <f>'[2]200m'!$L$11</f>
        <v>3</v>
      </c>
      <c r="O10" s="27">
        <f>'[2]200m'!$N$12</f>
      </c>
      <c r="P10" s="28">
        <f>'[2]200m'!$O$12</f>
        <v>2746</v>
      </c>
      <c r="Q10" s="29"/>
      <c r="R10" s="16" t="str">
        <f>'[2]200m'!$K$12</f>
        <v>江﨑 優理</v>
      </c>
      <c r="S10" s="17"/>
      <c r="T10" s="30">
        <f>'[2]200m'!$L$12</f>
        <v>3</v>
      </c>
      <c r="U10" s="27">
        <f>'[2]200m'!$N$13</f>
      </c>
      <c r="V10" s="28">
        <f>'[2]200m'!$O$13</f>
        <v>2752</v>
      </c>
      <c r="W10" s="29"/>
      <c r="X10" s="16" t="str">
        <f>'[2]200m'!$K$13</f>
        <v>西見 泉美</v>
      </c>
      <c r="Y10" s="17"/>
      <c r="Z10" s="30">
        <f>'[2]200m'!$L$13</f>
        <v>3</v>
      </c>
      <c r="AA10" s="27">
        <f>'[2]200m'!$N$14</f>
      </c>
      <c r="AB10" s="28">
        <f>'[2]200m'!$O$14</f>
        <v>2845</v>
      </c>
      <c r="AC10" s="29"/>
      <c r="AD10" s="16" t="str">
        <f>'[2]200m'!$K$14</f>
        <v>田中 瑞紀</v>
      </c>
      <c r="AE10" s="17"/>
      <c r="AF10" s="30">
        <f>'[2]200m'!$L$14</f>
        <v>2</v>
      </c>
      <c r="AG10" s="27">
        <f>'[2]200m'!$N$15</f>
      </c>
      <c r="AH10" s="28">
        <f>'[2]200m'!$O$15</f>
        <v>2849</v>
      </c>
      <c r="AI10" s="29"/>
      <c r="AJ10" s="16" t="str">
        <f>'[2]200m'!$K$15</f>
        <v>岩佐 彩弥</v>
      </c>
      <c r="AK10" s="17"/>
      <c r="AL10" s="30">
        <f>'[2]200m'!$L$15</f>
        <v>3</v>
      </c>
      <c r="AM10" s="27">
        <f>'[2]200m'!$N$16</f>
      </c>
      <c r="AN10" s="28">
        <f>'[2]200m'!$O$16</f>
        <v>2861</v>
      </c>
      <c r="AO10" s="29"/>
      <c r="AP10" s="16" t="str">
        <f>'[2]200m'!$K$16</f>
        <v>牟田 妃那</v>
      </c>
      <c r="AQ10" s="17"/>
      <c r="AR10" s="30">
        <f>'[2]200m'!$L$16</f>
        <v>3</v>
      </c>
      <c r="AS10" s="27">
        <f>'[2]200m'!$N$17</f>
      </c>
      <c r="AT10" s="28">
        <f>'[2]200m'!$O$17</f>
        <v>2984</v>
      </c>
      <c r="AU10" s="29"/>
      <c r="AV10" s="16" t="str">
        <f>'[2]200m'!$K$17</f>
        <v>吉川 もえ</v>
      </c>
      <c r="AW10" s="17"/>
      <c r="AX10" s="30">
        <f>'[2]200m'!$L$17</f>
        <v>3</v>
      </c>
    </row>
    <row r="11" spans="1:50" ht="18.75" customHeight="1">
      <c r="A11" s="31"/>
      <c r="B11" s="32"/>
      <c r="C11" s="116" t="str">
        <f>'[2]200m'!$J$10</f>
        <v>A 598</v>
      </c>
      <c r="D11" s="117"/>
      <c r="E11" s="118"/>
      <c r="F11" s="23" t="str">
        <f>'[2]200m'!$M$10</f>
        <v>久･城南</v>
      </c>
      <c r="G11" s="24"/>
      <c r="H11" s="25"/>
      <c r="I11" s="36" t="str">
        <f>'[2]200m'!$J$11</f>
        <v>A 550</v>
      </c>
      <c r="J11" s="24"/>
      <c r="K11" s="37"/>
      <c r="L11" s="23" t="str">
        <f>'[2]200m'!$M$11</f>
        <v>高牟礼</v>
      </c>
      <c r="M11" s="24"/>
      <c r="N11" s="25"/>
      <c r="O11" s="36" t="str">
        <f>'[2]200m'!$J$12</f>
        <v>A 568</v>
      </c>
      <c r="P11" s="24"/>
      <c r="Q11" s="37"/>
      <c r="R11" s="23" t="str">
        <f>'[2]200m'!$M$12</f>
        <v>筑邦西</v>
      </c>
      <c r="S11" s="24"/>
      <c r="T11" s="25"/>
      <c r="U11" s="36" t="str">
        <f>'[2]200m'!$J$13</f>
        <v>A 525</v>
      </c>
      <c r="V11" s="24"/>
      <c r="W11" s="37"/>
      <c r="X11" s="23" t="str">
        <f>'[2]200m'!$M$13</f>
        <v>良山</v>
      </c>
      <c r="Y11" s="24"/>
      <c r="Z11" s="25"/>
      <c r="AA11" s="36" t="str">
        <f>'[2]200m'!$J$14</f>
        <v>A 748</v>
      </c>
      <c r="AB11" s="24"/>
      <c r="AC11" s="37"/>
      <c r="AD11" s="23" t="str">
        <f>'[2]200m'!$M$14</f>
        <v>牟田山</v>
      </c>
      <c r="AE11" s="24"/>
      <c r="AF11" s="25"/>
      <c r="AG11" s="36" t="str">
        <f>'[2]200m'!$J$15</f>
        <v>A 653</v>
      </c>
      <c r="AH11" s="24"/>
      <c r="AI11" s="37"/>
      <c r="AJ11" s="23" t="str">
        <f>'[2]200m'!$M$15</f>
        <v>良山</v>
      </c>
      <c r="AK11" s="24"/>
      <c r="AL11" s="25"/>
      <c r="AM11" s="36" t="str">
        <f>'[2]200m'!$J$16</f>
        <v>A 499</v>
      </c>
      <c r="AN11" s="24"/>
      <c r="AO11" s="37"/>
      <c r="AP11" s="23" t="str">
        <f>'[2]200m'!$M$16</f>
        <v>田主丸</v>
      </c>
      <c r="AQ11" s="24"/>
      <c r="AR11" s="25"/>
      <c r="AS11" s="36" t="str">
        <f>'[2]200m'!$J$17</f>
        <v>A 435</v>
      </c>
      <c r="AT11" s="24"/>
      <c r="AU11" s="37"/>
      <c r="AV11" s="23" t="str">
        <f>'[2]200m'!$M$17</f>
        <v>宮ノ陣</v>
      </c>
      <c r="AW11" s="24"/>
      <c r="AX11" s="25"/>
    </row>
    <row r="12" spans="1:50" ht="18.75" customHeight="1">
      <c r="A12" s="38"/>
      <c r="B12" s="39"/>
      <c r="C12" s="40">
        <f>IF('[2]200m'!$P$10="","",'[2]200m'!$P$10)</f>
      </c>
      <c r="D12" s="41">
        <f>IF('[2]200m'!$Q$10="","",'[2]200m'!$Q$10)</f>
      </c>
      <c r="E12" s="42"/>
      <c r="F12" s="43">
        <f>IF('[2]200m'!$R$10="","",'[2]200m'!$R$10)</f>
      </c>
      <c r="G12" s="44">
        <f>IF(D12="","","(予選記録)")</f>
      </c>
      <c r="H12" s="45"/>
      <c r="I12" s="40">
        <f>IF('[2]200m'!$P$11="","",'[2]200m'!$P$11)</f>
      </c>
      <c r="J12" s="41">
        <f>IF('[2]200m'!$Q$11="","",'[2]200m'!$Q$11)</f>
      </c>
      <c r="K12" s="42"/>
      <c r="L12" s="43">
        <f>IF('[2]200m'!$R$11="","",'[2]200m'!$R$11)</f>
      </c>
      <c r="M12" s="44">
        <f>IF(J12="","","(予選記録)")</f>
      </c>
      <c r="N12" s="45"/>
      <c r="O12" s="40">
        <f>IF('[2]200m'!$P$12="","",'[2]200m'!$P$12)</f>
      </c>
      <c r="P12" s="41">
        <f>IF('[2]200m'!$Q$12="","",'[2]200m'!$Q$12)</f>
      </c>
      <c r="Q12" s="42"/>
      <c r="R12" s="43">
        <f>IF('[2]200m'!$R$12="","",'[2]200m'!$R$12)</f>
      </c>
      <c r="S12" s="44">
        <f>IF(P12="","","(予選記録)")</f>
      </c>
      <c r="T12" s="45"/>
      <c r="U12" s="40">
        <f>IF('[2]200m'!$P$13="","",'[2]200m'!$P$13)</f>
      </c>
      <c r="V12" s="41">
        <f>IF('[2]200m'!$Q$13="","",'[2]200m'!$Q$13)</f>
      </c>
      <c r="W12" s="42"/>
      <c r="X12" s="43">
        <f>IF('[2]200m'!$R$13="","",'[2]200m'!$R$13)</f>
      </c>
      <c r="Y12" s="44">
        <f>IF(V12="","","(予選記録)")</f>
      </c>
      <c r="Z12" s="45"/>
      <c r="AA12" s="40">
        <f>IF('[2]200m'!$P$14="","",'[2]200m'!$P$14)</f>
      </c>
      <c r="AB12" s="41">
        <f>IF('[2]200m'!$Q$14="","",'[2]200m'!$Q$14)</f>
      </c>
      <c r="AC12" s="42"/>
      <c r="AD12" s="43">
        <f>IF('[2]200m'!$R$14="","",'[2]200m'!$R$14)</f>
      </c>
      <c r="AE12" s="44">
        <f>IF(AB12="","","(予選記録)")</f>
      </c>
      <c r="AF12" s="45"/>
      <c r="AG12" s="40">
        <f>IF('[2]200m'!$P$15="","",'[2]200m'!$P$15)</f>
      </c>
      <c r="AH12" s="41">
        <f>IF('[2]200m'!$Q$15="","",'[2]200m'!$Q$15)</f>
      </c>
      <c r="AI12" s="42"/>
      <c r="AJ12" s="43">
        <f>IF('[2]200m'!$R$15="","",'[2]200m'!$R$15)</f>
      </c>
      <c r="AK12" s="44">
        <f>IF(AH12="","","(予選記録)")</f>
      </c>
      <c r="AL12" s="45"/>
      <c r="AM12" s="40">
        <f>IF('[2]200m'!$P$16="","",'[2]200m'!$P$16)</f>
      </c>
      <c r="AN12" s="41">
        <f>IF('[2]200m'!$Q$16="","",'[2]200m'!$Q$16)</f>
      </c>
      <c r="AO12" s="42"/>
      <c r="AP12" s="43">
        <f>IF('[2]200m'!$R$16="","",'[2]200m'!$R$16)</f>
      </c>
      <c r="AQ12" s="44">
        <f>IF(AN12="","","(予選記録)")</f>
      </c>
      <c r="AR12" s="45"/>
      <c r="AS12" s="40">
        <f>IF('[2]200m'!$P$17="","",'[2]200m'!$P$17)</f>
      </c>
      <c r="AT12" s="41">
        <f>IF('[2]200m'!$Q$17="","",'[2]200m'!$Q$17)</f>
      </c>
      <c r="AU12" s="42"/>
      <c r="AV12" s="43">
        <f>IF('[2]200m'!$R$17="","",'[2]200m'!$R$17)</f>
      </c>
      <c r="AW12" s="44">
        <f>IF(AT12="","","(予選記録)")</f>
      </c>
      <c r="AX12" s="45"/>
    </row>
    <row r="13" spans="1:50" ht="18.75" customHeight="1">
      <c r="A13" s="26" t="s">
        <v>34</v>
      </c>
      <c r="B13" s="12"/>
      <c r="C13" s="27" t="str">
        <f>'[2]1500m'!$K$10</f>
        <v>●</v>
      </c>
      <c r="D13" s="51">
        <f>'[2]1500m'!$L$10</f>
        <v>44995</v>
      </c>
      <c r="E13" s="52"/>
      <c r="F13" s="16" t="str">
        <f>'[2]1500m'!$H$10</f>
        <v>河口　恵</v>
      </c>
      <c r="G13" s="17"/>
      <c r="H13" s="30">
        <f>'[2]1500m'!$I$10</f>
        <v>3</v>
      </c>
      <c r="I13" s="27" t="str">
        <f>'[2]1500m'!$K$11</f>
        <v>●</v>
      </c>
      <c r="J13" s="51">
        <f>'[2]1500m'!$L$11</f>
        <v>45794</v>
      </c>
      <c r="K13" s="52"/>
      <c r="L13" s="16" t="str">
        <f>'[2]1500m'!$H$11</f>
        <v>仲　優美</v>
      </c>
      <c r="M13" s="17"/>
      <c r="N13" s="30">
        <f>'[2]1500m'!$I$11</f>
        <v>3</v>
      </c>
      <c r="O13" s="27">
        <f>'[2]1500m'!$K$12</f>
      </c>
      <c r="P13" s="51">
        <f>'[2]1500m'!$L$12</f>
        <v>50303</v>
      </c>
      <c r="Q13" s="52"/>
      <c r="R13" s="16" t="str">
        <f>'[2]1500m'!$H$12</f>
        <v>今井 夏子</v>
      </c>
      <c r="S13" s="17"/>
      <c r="T13" s="30">
        <f>'[2]1500m'!$I$12</f>
        <v>3</v>
      </c>
      <c r="U13" s="27">
        <f>'[2]1500m'!$K$13</f>
      </c>
      <c r="V13" s="51">
        <f>'[2]1500m'!$L$13</f>
        <v>50715</v>
      </c>
      <c r="W13" s="52"/>
      <c r="X13" s="16" t="str">
        <f>'[2]1500m'!$H$13</f>
        <v>高石 理沙</v>
      </c>
      <c r="Y13" s="17"/>
      <c r="Z13" s="30">
        <f>'[2]1500m'!$I$13</f>
        <v>3</v>
      </c>
      <c r="AA13" s="27">
        <f>'[2]1500m'!$K$14</f>
      </c>
      <c r="AB13" s="51">
        <f>'[2]1500m'!$L$14</f>
        <v>50742</v>
      </c>
      <c r="AC13" s="52"/>
      <c r="AD13" s="16" t="str">
        <f>'[2]1500m'!$H$14</f>
        <v>古賀 清華</v>
      </c>
      <c r="AE13" s="17"/>
      <c r="AF13" s="30">
        <f>'[2]1500m'!$I$14</f>
        <v>2</v>
      </c>
      <c r="AG13" s="27">
        <f>'[2]1500m'!$K$15</f>
      </c>
      <c r="AH13" s="51">
        <f>'[2]1500m'!$L$15</f>
        <v>51034</v>
      </c>
      <c r="AI13" s="52"/>
      <c r="AJ13" s="16" t="str">
        <f>'[2]1500m'!$H$15</f>
        <v>鹿毛 千穂</v>
      </c>
      <c r="AK13" s="17"/>
      <c r="AL13" s="30">
        <f>'[2]1500m'!$I$15</f>
        <v>3</v>
      </c>
      <c r="AM13" s="27">
        <f>'[2]1500m'!$K$16</f>
      </c>
      <c r="AN13" s="51">
        <f>'[2]1500m'!$L$16</f>
        <v>52986</v>
      </c>
      <c r="AO13" s="52"/>
      <c r="AP13" s="16" t="str">
        <f>'[2]1500m'!$H$16</f>
        <v>冨保 茉由</v>
      </c>
      <c r="AQ13" s="17"/>
      <c r="AR13" s="30">
        <f>'[2]1500m'!$I$16</f>
        <v>2</v>
      </c>
      <c r="AS13" s="27">
        <f>'[2]1500m'!$K$17</f>
      </c>
      <c r="AT13" s="51">
        <f>'[2]1500m'!$L$17</f>
        <v>53556</v>
      </c>
      <c r="AU13" s="52"/>
      <c r="AV13" s="16" t="str">
        <f>'[2]1500m'!$H$17</f>
        <v>田久保 恵</v>
      </c>
      <c r="AW13" s="17"/>
      <c r="AX13" s="30">
        <f>'[2]1500m'!$I$17</f>
        <v>2</v>
      </c>
    </row>
    <row r="14" spans="1:50" ht="18.75" customHeight="1">
      <c r="A14" s="38"/>
      <c r="B14" s="19"/>
      <c r="C14" s="57" t="str">
        <f>'[2]1500m'!$G$10</f>
        <v>A 573</v>
      </c>
      <c r="D14" s="58"/>
      <c r="E14" s="59"/>
      <c r="F14" s="60" t="str">
        <f>'[2]1500m'!$J$10</f>
        <v>筑邦西</v>
      </c>
      <c r="G14" s="58"/>
      <c r="H14" s="61"/>
      <c r="I14" s="57" t="str">
        <f>'[2]1500m'!$G$11</f>
        <v>A 569</v>
      </c>
      <c r="J14" s="58"/>
      <c r="K14" s="59"/>
      <c r="L14" s="60" t="str">
        <f>'[2]1500m'!$J$11</f>
        <v>筑邦西</v>
      </c>
      <c r="M14" s="58"/>
      <c r="N14" s="61"/>
      <c r="O14" s="57" t="str">
        <f>'[2]1500m'!$G$12</f>
        <v>A 594</v>
      </c>
      <c r="P14" s="58"/>
      <c r="Q14" s="59"/>
      <c r="R14" s="60" t="str">
        <f>'[2]1500m'!$J$12</f>
        <v>久･城南</v>
      </c>
      <c r="S14" s="58"/>
      <c r="T14" s="61"/>
      <c r="U14" s="57" t="str">
        <f>'[2]1500m'!$G$13</f>
        <v>A 547</v>
      </c>
      <c r="V14" s="58"/>
      <c r="W14" s="59"/>
      <c r="X14" s="60" t="str">
        <f>'[2]1500m'!$J$13</f>
        <v>高牟礼</v>
      </c>
      <c r="Y14" s="58"/>
      <c r="Z14" s="61"/>
      <c r="AA14" s="57" t="str">
        <f>'[2]1500m'!$G$14</f>
        <v>A 28</v>
      </c>
      <c r="AB14" s="58"/>
      <c r="AC14" s="59"/>
      <c r="AD14" s="60" t="str">
        <f>'[2]1500m'!$J$14</f>
        <v>江南</v>
      </c>
      <c r="AE14" s="58"/>
      <c r="AF14" s="61"/>
      <c r="AG14" s="57" t="str">
        <f>'[2]1500m'!$G$15</f>
        <v>A 419</v>
      </c>
      <c r="AH14" s="58"/>
      <c r="AI14" s="59"/>
      <c r="AJ14" s="60" t="str">
        <f>'[2]1500m'!$J$15</f>
        <v>牟田山</v>
      </c>
      <c r="AK14" s="58"/>
      <c r="AL14" s="61"/>
      <c r="AM14" s="57" t="str">
        <f>'[2]1500m'!$G$16</f>
        <v>A 25</v>
      </c>
      <c r="AN14" s="58"/>
      <c r="AO14" s="59"/>
      <c r="AP14" s="60" t="str">
        <f>'[2]1500m'!$J$16</f>
        <v>久･城南</v>
      </c>
      <c r="AQ14" s="58"/>
      <c r="AR14" s="61"/>
      <c r="AS14" s="57" t="str">
        <f>'[2]1500m'!$G$17</f>
        <v>A 744</v>
      </c>
      <c r="AT14" s="58"/>
      <c r="AU14" s="59"/>
      <c r="AV14" s="60" t="str">
        <f>'[2]1500m'!$J$17</f>
        <v>諏訪</v>
      </c>
      <c r="AW14" s="58"/>
      <c r="AX14" s="61"/>
    </row>
    <row r="15" spans="1:50" ht="18.75" customHeight="1">
      <c r="A15" s="26" t="s">
        <v>35</v>
      </c>
      <c r="B15" s="12" t="str">
        <f>'[2]100mH'!$R$6</f>
        <v>+0.5</v>
      </c>
      <c r="C15" s="27" t="str">
        <f>'[2]100mH'!$N$10</f>
        <v>●</v>
      </c>
      <c r="D15" s="28">
        <f>'[2]100mH'!$O$10</f>
        <v>1527</v>
      </c>
      <c r="E15" s="29"/>
      <c r="F15" s="16" t="str">
        <f>'[2]100mH'!$K$10</f>
        <v>片山 晴日</v>
      </c>
      <c r="G15" s="17"/>
      <c r="H15" s="30">
        <f>'[2]100mH'!$L$10</f>
        <v>3</v>
      </c>
      <c r="I15" s="27">
        <f>'[2]100mH'!$N$11</f>
      </c>
      <c r="J15" s="28">
        <f>'[2]100mH'!$O$11</f>
        <v>1541</v>
      </c>
      <c r="K15" s="29"/>
      <c r="L15" s="16" t="str">
        <f>'[2]100mH'!$K$11</f>
        <v>江﨑 優理</v>
      </c>
      <c r="M15" s="17"/>
      <c r="N15" s="30">
        <f>'[2]100mH'!$L$11</f>
        <v>3</v>
      </c>
      <c r="O15" s="27">
        <f>'[2]100mH'!$N$12</f>
      </c>
      <c r="P15" s="28">
        <f>'[2]100mH'!$O$12</f>
        <v>1569</v>
      </c>
      <c r="Q15" s="29"/>
      <c r="R15" s="16" t="str">
        <f>'[2]100mH'!$K$12</f>
        <v>弓削 歩美</v>
      </c>
      <c r="S15" s="17"/>
      <c r="T15" s="30">
        <f>'[2]100mH'!$L$12</f>
        <v>3</v>
      </c>
      <c r="U15" s="27">
        <f>'[2]100mH'!$N$13</f>
      </c>
      <c r="V15" s="28">
        <f>'[2]100mH'!$O$13</f>
        <v>1816</v>
      </c>
      <c r="W15" s="29"/>
      <c r="X15" s="16" t="str">
        <f>'[2]100mH'!$K$13</f>
        <v>久保山 栞</v>
      </c>
      <c r="Y15" s="17"/>
      <c r="Z15" s="30">
        <f>'[2]100mH'!$L$13</f>
        <v>3</v>
      </c>
      <c r="AA15" s="27">
        <f>'[2]100mH'!$N$14</f>
      </c>
      <c r="AB15" s="28">
        <f>'[2]100mH'!$O$14</f>
        <v>1876</v>
      </c>
      <c r="AC15" s="29"/>
      <c r="AD15" s="16" t="str">
        <f>'[2]100mH'!$K$14</f>
        <v>井手 麻未</v>
      </c>
      <c r="AE15" s="17"/>
      <c r="AF15" s="30">
        <f>'[2]100mH'!$L$14</f>
        <v>2</v>
      </c>
      <c r="AG15" s="27">
        <f>'[2]100mH'!$N$15</f>
      </c>
      <c r="AH15" s="28">
        <f>'[2]100mH'!$O$15</f>
        <v>1911</v>
      </c>
      <c r="AI15" s="29"/>
      <c r="AJ15" s="16" t="str">
        <f>'[2]100mH'!$K$15</f>
        <v>酒見 遥佳</v>
      </c>
      <c r="AK15" s="17"/>
      <c r="AL15" s="30">
        <f>'[2]100mH'!$L$15</f>
        <v>3</v>
      </c>
      <c r="AM15" s="27">
        <f>'[2]100mH'!$N$16</f>
      </c>
      <c r="AN15" s="28">
        <f>'[2]100mH'!$O$16</f>
        <v>1971</v>
      </c>
      <c r="AO15" s="29"/>
      <c r="AP15" s="16" t="str">
        <f>'[2]100mH'!$K$16</f>
        <v>豊福比奈子</v>
      </c>
      <c r="AQ15" s="17"/>
      <c r="AR15" s="30">
        <f>'[2]100mH'!$L$16</f>
        <v>3</v>
      </c>
      <c r="AS15" s="27">
        <f>'[2]100mH'!$N$17</f>
      </c>
      <c r="AT15" s="28">
        <f>'[2]100mH'!$O$17</f>
        <v>1990</v>
      </c>
      <c r="AU15" s="29"/>
      <c r="AV15" s="16" t="str">
        <f>'[2]100mH'!$K$17</f>
        <v>加藤 凪紗</v>
      </c>
      <c r="AW15" s="17"/>
      <c r="AX15" s="30">
        <f>'[2]100mH'!$L$17</f>
        <v>3</v>
      </c>
    </row>
    <row r="16" spans="1:50" ht="18.75" customHeight="1">
      <c r="A16" s="31"/>
      <c r="B16" s="32"/>
      <c r="C16" s="36" t="str">
        <f>'[2]100mH'!$J$10</f>
        <v>A 598</v>
      </c>
      <c r="D16" s="24"/>
      <c r="E16" s="37"/>
      <c r="F16" s="23" t="str">
        <f>'[2]100mH'!$M$10</f>
        <v>久･城南</v>
      </c>
      <c r="G16" s="24"/>
      <c r="H16" s="25"/>
      <c r="I16" s="36" t="str">
        <f>'[2]100mH'!$J$11</f>
        <v>A 568</v>
      </c>
      <c r="J16" s="24"/>
      <c r="K16" s="37"/>
      <c r="L16" s="23" t="str">
        <f>'[2]100mH'!$M$11</f>
        <v>筑邦西</v>
      </c>
      <c r="M16" s="24"/>
      <c r="N16" s="25"/>
      <c r="O16" s="36" t="str">
        <f>'[2]100mH'!$J$12</f>
        <v>A 599</v>
      </c>
      <c r="P16" s="24"/>
      <c r="Q16" s="37"/>
      <c r="R16" s="23" t="str">
        <f>'[2]100mH'!$M$12</f>
        <v>久･城南</v>
      </c>
      <c r="S16" s="24"/>
      <c r="T16" s="25"/>
      <c r="U16" s="36" t="str">
        <f>'[2]100mH'!$J$13</f>
        <v>A 438</v>
      </c>
      <c r="V16" s="24"/>
      <c r="W16" s="37"/>
      <c r="X16" s="23" t="str">
        <f>'[2]100mH'!$M$13</f>
        <v>宮ノ陣</v>
      </c>
      <c r="Y16" s="24"/>
      <c r="Z16" s="25"/>
      <c r="AA16" s="36" t="str">
        <f>'[2]100mH'!$J$14</f>
        <v>A 674</v>
      </c>
      <c r="AB16" s="24"/>
      <c r="AC16" s="37"/>
      <c r="AD16" s="23" t="str">
        <f>'[2]100mH'!$M$14</f>
        <v>宮ノ陣</v>
      </c>
      <c r="AE16" s="24"/>
      <c r="AF16" s="25"/>
      <c r="AG16" s="36" t="str">
        <f>'[2]100mH'!$J$15</f>
        <v>A 71</v>
      </c>
      <c r="AH16" s="24"/>
      <c r="AI16" s="37"/>
      <c r="AJ16" s="23" t="str">
        <f>'[2]100mH'!$M$15</f>
        <v>三潴</v>
      </c>
      <c r="AK16" s="24"/>
      <c r="AL16" s="25"/>
      <c r="AM16" s="36" t="str">
        <f>'[2]100mH'!$J$16</f>
        <v>A 523</v>
      </c>
      <c r="AN16" s="24"/>
      <c r="AO16" s="37"/>
      <c r="AP16" s="23" t="str">
        <f>'[2]100mH'!$M$16</f>
        <v>良山</v>
      </c>
      <c r="AQ16" s="24"/>
      <c r="AR16" s="25"/>
      <c r="AS16" s="36" t="str">
        <f>'[2]100mH'!$J$17</f>
        <v>A 479</v>
      </c>
      <c r="AT16" s="24"/>
      <c r="AU16" s="37"/>
      <c r="AV16" s="23" t="str">
        <f>'[2]100mH'!$M$17</f>
        <v>牟田山</v>
      </c>
      <c r="AW16" s="24"/>
      <c r="AX16" s="25"/>
    </row>
    <row r="17" spans="1:50" ht="18.75" customHeight="1">
      <c r="A17" s="38"/>
      <c r="B17" s="39"/>
      <c r="C17" s="40">
        <f>IF('[2]100mH'!$P$10="","",'[2]100mH'!$P$10)</f>
      </c>
      <c r="D17" s="41">
        <f>IF('[2]100mH'!$Q$10="","",'[2]100mH'!$Q$10)</f>
      </c>
      <c r="E17" s="42"/>
      <c r="F17" s="43">
        <f>IF('[2]100mH'!$R$10="","",'[2]100mH'!$R$10)</f>
      </c>
      <c r="G17" s="44">
        <f>IF(D17="","","(予選記録)")</f>
      </c>
      <c r="H17" s="45"/>
      <c r="I17" s="40">
        <f>IF('[2]100mH'!$P$11="","",'[2]100mH'!$P$11)</f>
      </c>
      <c r="J17" s="41">
        <f>IF('[2]100mH'!$Q$11="","",'[2]100mH'!$Q$11)</f>
      </c>
      <c r="K17" s="42"/>
      <c r="L17" s="43">
        <f>IF('[2]100mH'!$R$11="","",'[2]100mH'!$R$11)</f>
      </c>
      <c r="M17" s="44">
        <f>IF(J17="","","(予選記録)")</f>
      </c>
      <c r="N17" s="45"/>
      <c r="O17" s="40">
        <f>IF('[2]100mH'!$P$12="","",'[2]100mH'!$P$12)</f>
      </c>
      <c r="P17" s="41">
        <f>IF('[2]100mH'!$Q$12="","",'[2]100mH'!$Q$12)</f>
      </c>
      <c r="Q17" s="42"/>
      <c r="R17" s="43">
        <f>IF('[2]100mH'!$R$12="","",'[2]100mH'!$R$12)</f>
      </c>
      <c r="S17" s="44">
        <f>IF(P17="","","(予選記録)")</f>
      </c>
      <c r="T17" s="45"/>
      <c r="U17" s="40">
        <f>IF('[2]100mH'!$P$13="","",'[2]100mH'!$P$13)</f>
      </c>
      <c r="V17" s="41">
        <f>IF('[2]100mH'!$Q$13="","",'[2]100mH'!$Q$13)</f>
        <v>1805</v>
      </c>
      <c r="W17" s="42"/>
      <c r="X17" s="43" t="str">
        <f>IF('[2]100mH'!$R$13="","",'[2]100mH'!$R$13)</f>
        <v>-0.8</v>
      </c>
      <c r="Y17" s="44" t="str">
        <f>IF(V17="","","(予選記録)")</f>
        <v>(予選記録)</v>
      </c>
      <c r="Z17" s="45"/>
      <c r="AA17" s="40">
        <f>IF('[2]100mH'!$P$14="","",'[2]100mH'!$P$14)</f>
      </c>
      <c r="AB17" s="41">
        <f>IF('[2]100mH'!$Q$14="","",'[2]100mH'!$Q$14)</f>
      </c>
      <c r="AC17" s="42"/>
      <c r="AD17" s="43">
        <f>IF('[2]100mH'!$R$14="","",'[2]100mH'!$R$14)</f>
      </c>
      <c r="AE17" s="44">
        <f>IF(AB17="","","(予選記録)")</f>
      </c>
      <c r="AF17" s="45"/>
      <c r="AG17" s="40">
        <f>IF('[2]100mH'!$P$15="","",'[2]100mH'!$P$15)</f>
      </c>
      <c r="AH17" s="41">
        <f>IF('[2]100mH'!$Q$15="","",'[2]100mH'!$Q$15)</f>
        <v>1908</v>
      </c>
      <c r="AI17" s="42"/>
      <c r="AJ17" s="43" t="str">
        <f>IF('[2]100mH'!$R$15="","",'[2]100mH'!$R$15)</f>
        <v>-0.8</v>
      </c>
      <c r="AK17" s="44" t="str">
        <f>IF(AH17="","","(予選記録)")</f>
        <v>(予選記録)</v>
      </c>
      <c r="AL17" s="45"/>
      <c r="AM17" s="40">
        <f>IF('[2]100mH'!$P$16="","",'[2]100mH'!$P$16)</f>
      </c>
      <c r="AN17" s="41">
        <f>IF('[2]100mH'!$Q$16="","",'[2]100mH'!$Q$16)</f>
        <v>1966</v>
      </c>
      <c r="AO17" s="42"/>
      <c r="AP17" s="43" t="str">
        <f>IF('[2]100mH'!$R$16="","",'[2]100mH'!$R$16)</f>
        <v>+0.6</v>
      </c>
      <c r="AQ17" s="44" t="str">
        <f>IF(AN17="","","(予選記録)")</f>
        <v>(予選記録)</v>
      </c>
      <c r="AR17" s="45"/>
      <c r="AS17" s="40">
        <f>IF('[2]100mH'!$P$17="","",'[2]100mH'!$P$17)</f>
      </c>
      <c r="AT17" s="41">
        <f>IF('[2]100mH'!$Q$17="","",'[2]100mH'!$Q$17)</f>
        <v>1972</v>
      </c>
      <c r="AU17" s="42"/>
      <c r="AV17" s="43" t="str">
        <f>IF('[2]100mH'!$R$17="","",'[2]100mH'!$R$17)</f>
        <v>+0.6</v>
      </c>
      <c r="AW17" s="44" t="str">
        <f>IF(AT17="","","(予選記録)")</f>
        <v>(予選記録)</v>
      </c>
      <c r="AX17" s="45"/>
    </row>
    <row r="18" spans="1:50" ht="18.75" customHeight="1">
      <c r="A18" s="26" t="s">
        <v>18</v>
      </c>
      <c r="B18" s="62"/>
      <c r="C18" s="63">
        <f>'[2]4×100mR'!$O$10</f>
      </c>
      <c r="D18" s="64">
        <f>'[2]4×100mR'!$P$10</f>
        <v>5235</v>
      </c>
      <c r="E18" s="64"/>
      <c r="F18" s="16" t="str">
        <f>'[2]4×100mR 選手名'!$D$6</f>
        <v>中村　静</v>
      </c>
      <c r="G18" s="17"/>
      <c r="H18" s="30">
        <f>'[2]4×100mR 選手名'!$E$6</f>
        <v>3</v>
      </c>
      <c r="I18" s="63">
        <f>'[2]4×100mR'!$O$11</f>
      </c>
      <c r="J18" s="64">
        <f>'[2]4×100mR'!$P$11</f>
        <v>5366</v>
      </c>
      <c r="K18" s="64"/>
      <c r="L18" s="16" t="str">
        <f>'[2]4×100mR 選手名'!$I$6</f>
        <v>野下 朱音</v>
      </c>
      <c r="M18" s="17"/>
      <c r="N18" s="30">
        <f>'[2]4×100mR 選手名'!$J$6</f>
        <v>3</v>
      </c>
      <c r="O18" s="63">
        <f>'[2]4×100mR'!$O$12</f>
      </c>
      <c r="P18" s="64">
        <f>'[2]4×100mR'!$P$12</f>
        <v>5419</v>
      </c>
      <c r="Q18" s="64"/>
      <c r="R18" s="16" t="str">
        <f>'[2]4×100mR 選手名'!$N$6</f>
        <v>井上　茉弓</v>
      </c>
      <c r="S18" s="17"/>
      <c r="T18" s="30">
        <f>'[2]4×100mR 選手名'!$O$6</f>
        <v>3</v>
      </c>
      <c r="U18" s="63">
        <f>'[2]4×100mR'!$O$13</f>
      </c>
      <c r="V18" s="64">
        <f>'[2]4×100mR'!$P$13</f>
        <v>5505</v>
      </c>
      <c r="W18" s="64"/>
      <c r="X18" s="16" t="str">
        <f>'[2]4×100mR 選手名'!$S$6</f>
        <v>久保山 栞</v>
      </c>
      <c r="Y18" s="17"/>
      <c r="Z18" s="30">
        <f>'[2]4×100mR 選手名'!$T$6</f>
        <v>3</v>
      </c>
      <c r="AA18" s="63">
        <f>'[2]4×100mR'!$O$14</f>
      </c>
      <c r="AB18" s="64">
        <f>'[2]4×100mR'!$P$14</f>
        <v>5516</v>
      </c>
      <c r="AC18" s="64"/>
      <c r="AD18" s="16" t="str">
        <f>'[2]4×100mR 選手名'!$D$17</f>
        <v>仲　　愛</v>
      </c>
      <c r="AE18" s="17"/>
      <c r="AF18" s="30">
        <f>'[2]4×100mR 選手名'!$E$17</f>
        <v>3</v>
      </c>
      <c r="AG18" s="63">
        <f>'[2]4×100mR'!$O$15</f>
      </c>
      <c r="AH18" s="64">
        <f>'[2]4×100mR'!$P$15</f>
        <v>5561</v>
      </c>
      <c r="AI18" s="64"/>
      <c r="AJ18" s="16" t="str">
        <f>'[2]4×100mR 選手名'!$I$17</f>
        <v>西林 佑真</v>
      </c>
      <c r="AK18" s="17"/>
      <c r="AL18" s="30">
        <f>'[2]4×100mR 選手名'!$J$17</f>
        <v>3</v>
      </c>
      <c r="AM18" s="63">
        <f>'[2]4×100mR'!$O$16</f>
      </c>
      <c r="AN18" s="64">
        <f>'[2]4×100mR'!$P$16</f>
        <v>5654</v>
      </c>
      <c r="AO18" s="64"/>
      <c r="AP18" s="16" t="str">
        <f>'[2]4×100mR 選手名'!$N$17</f>
        <v>民部 茉莉</v>
      </c>
      <c r="AQ18" s="17"/>
      <c r="AR18" s="30">
        <f>'[2]4×100mR 選手名'!$O$17</f>
        <v>3</v>
      </c>
      <c r="AS18" s="63">
        <f>'[2]4×100mR'!$O$17</f>
      </c>
      <c r="AT18" s="64">
        <f>'[2]4×100mR'!$P$17</f>
        <v>5676</v>
      </c>
      <c r="AU18" s="64"/>
      <c r="AV18" s="16" t="str">
        <f>'[2]4×100mR 選手名'!$S$17</f>
        <v>吉田めぐみ</v>
      </c>
      <c r="AW18" s="17"/>
      <c r="AX18" s="30">
        <f>'[2]4×100mR 選手名'!$T$17</f>
        <v>3</v>
      </c>
    </row>
    <row r="19" spans="1:50" ht="18.75" customHeight="1">
      <c r="A19" s="31"/>
      <c r="B19" s="65"/>
      <c r="C19" s="66"/>
      <c r="D19" s="67"/>
      <c r="E19" s="67"/>
      <c r="F19" s="23" t="str">
        <f>'[2]4×100mR 選手名'!$D$7</f>
        <v>大羽由理恵</v>
      </c>
      <c r="G19" s="24"/>
      <c r="H19" s="68">
        <f>'[2]4×100mR 選手名'!$E$7</f>
        <v>1</v>
      </c>
      <c r="I19" s="66"/>
      <c r="J19" s="67"/>
      <c r="K19" s="67"/>
      <c r="L19" s="23" t="str">
        <f>'[2]4×100mR 選手名'!$I$7</f>
        <v>江﨑 優理</v>
      </c>
      <c r="M19" s="24"/>
      <c r="N19" s="68">
        <f>'[2]4×100mR 選手名'!$J$7</f>
        <v>3</v>
      </c>
      <c r="O19" s="66"/>
      <c r="P19" s="67"/>
      <c r="Q19" s="67"/>
      <c r="R19" s="23" t="str">
        <f>'[2]4×100mR 選手名'!$N$7</f>
        <v>青木　宝</v>
      </c>
      <c r="S19" s="24"/>
      <c r="T19" s="68">
        <f>'[2]4×100mR 選手名'!$O$7</f>
        <v>2</v>
      </c>
      <c r="U19" s="66"/>
      <c r="V19" s="67"/>
      <c r="W19" s="67"/>
      <c r="X19" s="23" t="str">
        <f>'[2]4×100mR 選手名'!$S$7</f>
        <v>寺崎 理沙</v>
      </c>
      <c r="Y19" s="24"/>
      <c r="Z19" s="68">
        <f>'[2]4×100mR 選手名'!$T$7</f>
        <v>3</v>
      </c>
      <c r="AA19" s="66"/>
      <c r="AB19" s="67"/>
      <c r="AC19" s="67"/>
      <c r="AD19" s="23" t="str">
        <f>'[2]4×100mR 選手名'!$D$18</f>
        <v>高石 理沙</v>
      </c>
      <c r="AE19" s="24"/>
      <c r="AF19" s="68">
        <f>'[2]4×100mR 選手名'!$E$18</f>
        <v>3</v>
      </c>
      <c r="AG19" s="66"/>
      <c r="AH19" s="67"/>
      <c r="AI19" s="67"/>
      <c r="AJ19" s="23" t="str">
        <f>'[2]4×100mR 選手名'!$I$18</f>
        <v>今村愛友美</v>
      </c>
      <c r="AK19" s="24"/>
      <c r="AL19" s="68">
        <f>'[2]4×100mR 選手名'!$J$18</f>
        <v>3</v>
      </c>
      <c r="AM19" s="66"/>
      <c r="AN19" s="67"/>
      <c r="AO19" s="67"/>
      <c r="AP19" s="23" t="str">
        <f>'[2]4×100mR 選手名'!$N$18</f>
        <v>井口 志織</v>
      </c>
      <c r="AQ19" s="24"/>
      <c r="AR19" s="68">
        <f>'[2]4×100mR 選手名'!$O$18</f>
        <v>2</v>
      </c>
      <c r="AS19" s="66"/>
      <c r="AT19" s="67"/>
      <c r="AU19" s="67"/>
      <c r="AV19" s="23" t="str">
        <f>'[2]4×100mR 選手名'!$S$18</f>
        <v>原　綾乃</v>
      </c>
      <c r="AW19" s="24"/>
      <c r="AX19" s="68">
        <f>'[2]4×100mR 選手名'!$T$18</f>
        <v>2</v>
      </c>
    </row>
    <row r="20" spans="1:50" ht="18.75" customHeight="1">
      <c r="A20" s="31"/>
      <c r="B20" s="65"/>
      <c r="C20" s="69" t="str">
        <f>'[2]4×100mR'!$N$10</f>
        <v>城南</v>
      </c>
      <c r="D20" s="70"/>
      <c r="E20" s="21"/>
      <c r="F20" s="23" t="str">
        <f>'[2]4×100mR 選手名'!$D$8</f>
        <v>弓削 歩美</v>
      </c>
      <c r="G20" s="24"/>
      <c r="H20" s="68">
        <f>'[2]4×100mR 選手名'!$E$8</f>
        <v>3</v>
      </c>
      <c r="I20" s="69" t="str">
        <f>'[2]4×100mR'!$N$11</f>
        <v>筑邦西</v>
      </c>
      <c r="J20" s="70"/>
      <c r="K20" s="21"/>
      <c r="L20" s="23" t="str">
        <f>'[2]4×100mR 選手名'!$I$8</f>
        <v>今村 沙津希</v>
      </c>
      <c r="M20" s="24"/>
      <c r="N20" s="68">
        <f>'[2]4×100mR 選手名'!$J$8</f>
        <v>3</v>
      </c>
      <c r="O20" s="69" t="str">
        <f>'[2]4×100mR'!$N$12</f>
        <v>明星</v>
      </c>
      <c r="P20" s="70"/>
      <c r="Q20" s="21"/>
      <c r="R20" s="23" t="str">
        <f>'[2]4×100mR 選手名'!$N$8</f>
        <v>中尾 有花</v>
      </c>
      <c r="S20" s="24"/>
      <c r="T20" s="68">
        <f>'[2]4×100mR 選手名'!$O$8</f>
        <v>2</v>
      </c>
      <c r="U20" s="69" t="str">
        <f>'[2]4×100mR'!$N$13</f>
        <v>宮ノ陣</v>
      </c>
      <c r="V20" s="70"/>
      <c r="W20" s="21"/>
      <c r="X20" s="23" t="str">
        <f>'[2]4×100mR 選手名'!$S$8</f>
        <v>井手 麻未</v>
      </c>
      <c r="Y20" s="24"/>
      <c r="Z20" s="68">
        <f>'[2]4×100mR 選手名'!$T$8</f>
        <v>2</v>
      </c>
      <c r="AA20" s="69" t="str">
        <f>'[2]4×100mR'!$N$14</f>
        <v>高牟礼</v>
      </c>
      <c r="AB20" s="70"/>
      <c r="AC20" s="21"/>
      <c r="AD20" s="23" t="str">
        <f>'[2]4×100mR 選手名'!$D$19</f>
        <v>寺崎 夕衣</v>
      </c>
      <c r="AE20" s="24"/>
      <c r="AF20" s="68">
        <f>'[2]4×100mR 選手名'!$E$19</f>
        <v>3</v>
      </c>
      <c r="AG20" s="69" t="str">
        <f>'[2]4×100mR'!$N$15</f>
        <v>牟田山</v>
      </c>
      <c r="AH20" s="70"/>
      <c r="AI20" s="21"/>
      <c r="AJ20" s="23" t="str">
        <f>'[2]4×100mR 選手名'!$I$19</f>
        <v>古賀 衿香</v>
      </c>
      <c r="AK20" s="24"/>
      <c r="AL20" s="68">
        <f>'[2]4×100mR 選手名'!$J$19</f>
        <v>2</v>
      </c>
      <c r="AM20" s="69" t="str">
        <f>'[2]4×100mR'!$N$16</f>
        <v>諏訪</v>
      </c>
      <c r="AN20" s="70"/>
      <c r="AO20" s="21"/>
      <c r="AP20" s="23" t="str">
        <f>'[2]4×100mR 選手名'!$N$19</f>
        <v>物部 咲子</v>
      </c>
      <c r="AQ20" s="24"/>
      <c r="AR20" s="68">
        <f>'[2]4×100mR 選手名'!$O$19</f>
        <v>2</v>
      </c>
      <c r="AS20" s="69" t="str">
        <f>'[2]4×100mR'!$N$17</f>
        <v>北野</v>
      </c>
      <c r="AT20" s="70"/>
      <c r="AU20" s="21"/>
      <c r="AV20" s="23" t="str">
        <f>'[2]4×100mR 選手名'!$S$19</f>
        <v>田中　樹莉</v>
      </c>
      <c r="AW20" s="24"/>
      <c r="AX20" s="68">
        <f>'[2]4×100mR 選手名'!$T$19</f>
        <v>3</v>
      </c>
    </row>
    <row r="21" spans="1:50" ht="18.75" customHeight="1">
      <c r="A21" s="31"/>
      <c r="B21" s="65"/>
      <c r="C21" s="71"/>
      <c r="D21" s="72"/>
      <c r="E21" s="73"/>
      <c r="F21" s="74" t="str">
        <f>'[2]4×100mR 選手名'!$D$9</f>
        <v>片山 晴日</v>
      </c>
      <c r="G21" s="70"/>
      <c r="H21" s="75">
        <f>'[2]4×100mR 選手名'!$E$9</f>
        <v>3</v>
      </c>
      <c r="I21" s="71"/>
      <c r="J21" s="72"/>
      <c r="K21" s="73"/>
      <c r="L21" s="74" t="str">
        <f>'[2]4×100mR 選手名'!$I$9</f>
        <v>新里 綾乃</v>
      </c>
      <c r="M21" s="70"/>
      <c r="N21" s="75">
        <f>'[2]4×100mR 選手名'!$J$9</f>
        <v>2</v>
      </c>
      <c r="O21" s="71"/>
      <c r="P21" s="72"/>
      <c r="Q21" s="73"/>
      <c r="R21" s="74" t="str">
        <f>'[2]4×100mR 選手名'!$N$9</f>
        <v>諸藤 未夢</v>
      </c>
      <c r="S21" s="70"/>
      <c r="T21" s="75">
        <f>'[2]4×100mR 選手名'!$O$9</f>
        <v>3</v>
      </c>
      <c r="U21" s="71"/>
      <c r="V21" s="72"/>
      <c r="W21" s="73"/>
      <c r="X21" s="74" t="str">
        <f>'[2]4×100mR 選手名'!$S$9</f>
        <v>吉川 もえ</v>
      </c>
      <c r="Y21" s="70"/>
      <c r="Z21" s="75">
        <f>'[2]4×100mR 選手名'!$T$9</f>
        <v>3</v>
      </c>
      <c r="AA21" s="71"/>
      <c r="AB21" s="72"/>
      <c r="AC21" s="73"/>
      <c r="AD21" s="74" t="str">
        <f>'[2]4×100mR 選手名'!$D$20</f>
        <v>野口　萌</v>
      </c>
      <c r="AE21" s="70"/>
      <c r="AF21" s="75">
        <f>'[2]4×100mR 選手名'!$E$20</f>
        <v>3</v>
      </c>
      <c r="AG21" s="71"/>
      <c r="AH21" s="72"/>
      <c r="AI21" s="73"/>
      <c r="AJ21" s="74" t="str">
        <f>'[2]4×100mR 選手名'!$I$20</f>
        <v>髙松 采永</v>
      </c>
      <c r="AK21" s="70"/>
      <c r="AL21" s="75">
        <f>'[2]4×100mR 選手名'!$J$20</f>
        <v>2</v>
      </c>
      <c r="AM21" s="71"/>
      <c r="AN21" s="72"/>
      <c r="AO21" s="73"/>
      <c r="AP21" s="74" t="str">
        <f>'[2]4×100mR 選手名'!$N$20</f>
        <v>野上 早紀</v>
      </c>
      <c r="AQ21" s="70"/>
      <c r="AR21" s="75">
        <f>'[2]4×100mR 選手名'!$O$20</f>
        <v>3</v>
      </c>
      <c r="AS21" s="71"/>
      <c r="AT21" s="72"/>
      <c r="AU21" s="73"/>
      <c r="AV21" s="74" t="str">
        <f>'[2]4×100mR 選手名'!$S$20</f>
        <v>平田　美聡</v>
      </c>
      <c r="AW21" s="70"/>
      <c r="AX21" s="75">
        <f>'[2]4×100mR 選手名'!$T$20</f>
        <v>2</v>
      </c>
    </row>
    <row r="22" spans="1:50" ht="18.75" customHeight="1">
      <c r="A22" s="38"/>
      <c r="B22" s="76"/>
      <c r="C22" s="77">
        <f>'[2]4×100mR'!$Q$10</f>
      </c>
      <c r="D22" s="41" t="str">
        <f>'[2]4×100mR'!$R$10</f>
        <v>52″17</v>
      </c>
      <c r="E22" s="41"/>
      <c r="F22" s="54" t="str">
        <f>IF(D22="","","(予選記録)")</f>
        <v>(予選記録)</v>
      </c>
      <c r="G22" s="55"/>
      <c r="H22" s="56"/>
      <c r="I22" s="77">
        <f>'[2]4×100mR'!$Q$11</f>
      </c>
      <c r="J22" s="41">
        <f>'[2]4×100mR'!$R$11</f>
      </c>
      <c r="K22" s="41"/>
      <c r="L22" s="54">
        <f>IF(J22="","","(予選記録)")</f>
      </c>
      <c r="M22" s="55"/>
      <c r="N22" s="56"/>
      <c r="O22" s="77">
        <f>'[2]4×100mR'!$Q$12</f>
      </c>
      <c r="P22" s="41">
        <f>'[2]4×100mR'!$R$12</f>
      </c>
      <c r="Q22" s="41"/>
      <c r="R22" s="54">
        <f>IF(P22="","","(予選記録)")</f>
      </c>
      <c r="S22" s="55"/>
      <c r="T22" s="56"/>
      <c r="U22" s="77">
        <f>'[2]4×100mR'!$Q$13</f>
      </c>
      <c r="V22" s="41">
        <f>'[2]4×100mR'!$R$13</f>
      </c>
      <c r="W22" s="41"/>
      <c r="X22" s="54">
        <f>IF(V22="","","(予選記録)")</f>
      </c>
      <c r="Y22" s="55"/>
      <c r="Z22" s="56"/>
      <c r="AA22" s="77">
        <f>'[2]4×100mR'!$Q$14</f>
      </c>
      <c r="AB22" s="41">
        <f>'[2]4×100mR'!$R$14</f>
      </c>
      <c r="AC22" s="41"/>
      <c r="AD22" s="54">
        <f>IF(AB22="","","(予選記録)")</f>
      </c>
      <c r="AE22" s="55"/>
      <c r="AF22" s="56"/>
      <c r="AG22" s="77">
        <f>'[2]4×100mR'!$Q$15</f>
      </c>
      <c r="AH22" s="41">
        <f>'[2]4×100mR'!$R$15</f>
      </c>
      <c r="AI22" s="41"/>
      <c r="AJ22" s="54">
        <f>IF(AH22="","","(予選記録)")</f>
      </c>
      <c r="AK22" s="55"/>
      <c r="AL22" s="56"/>
      <c r="AM22" s="77">
        <f>'[2]4×100mR'!$Q$16</f>
      </c>
      <c r="AN22" s="41">
        <f>'[2]4×100mR'!$R$16</f>
      </c>
      <c r="AO22" s="41"/>
      <c r="AP22" s="54">
        <f>IF(AN22="","","(予選記録)")</f>
      </c>
      <c r="AQ22" s="55"/>
      <c r="AR22" s="56"/>
      <c r="AS22" s="77">
        <f>'[2]4×100mR'!$Q$17</f>
      </c>
      <c r="AT22" s="41">
        <f>'[2]4×100mR'!$R$17</f>
      </c>
      <c r="AU22" s="41"/>
      <c r="AV22" s="54">
        <f>IF(AT22="","","(予選記録)")</f>
      </c>
      <c r="AW22" s="55"/>
      <c r="AX22" s="56"/>
    </row>
    <row r="23" spans="1:50" ht="18.75" customHeight="1">
      <c r="A23" s="26" t="s">
        <v>19</v>
      </c>
      <c r="B23" s="78"/>
      <c r="C23" s="27">
        <f>'[2]走幅跳'!$M$10</f>
      </c>
      <c r="D23" s="79">
        <f>'[2]走幅跳'!$N$10</f>
        <v>487</v>
      </c>
      <c r="E23" s="80"/>
      <c r="F23" s="16" t="str">
        <f>'[2]走幅跳'!$J$10</f>
        <v>原田 彩希</v>
      </c>
      <c r="G23" s="17"/>
      <c r="H23" s="30">
        <f>'[2]走幅跳'!$K$10</f>
        <v>2</v>
      </c>
      <c r="I23" s="27">
        <f>'[2]走幅跳'!$M$11</f>
      </c>
      <c r="J23" s="79">
        <f>'[2]走幅跳'!$N$11</f>
        <v>478</v>
      </c>
      <c r="K23" s="80"/>
      <c r="L23" s="16" t="str">
        <f>'[2]走幅跳'!$J$11</f>
        <v>中尾 有花</v>
      </c>
      <c r="M23" s="17"/>
      <c r="N23" s="30">
        <f>'[2]走幅跳'!$K$11</f>
        <v>2</v>
      </c>
      <c r="O23" s="27">
        <f>'[2]走幅跳'!$M$12</f>
      </c>
      <c r="P23" s="79">
        <f>'[2]走幅跳'!$N$12</f>
        <v>470</v>
      </c>
      <c r="Q23" s="80"/>
      <c r="R23" s="16" t="str">
        <f>'[2]走幅跳'!$J$12</f>
        <v>弓削 歩美</v>
      </c>
      <c r="S23" s="17"/>
      <c r="T23" s="30">
        <f>'[2]走幅跳'!$K$12</f>
        <v>3</v>
      </c>
      <c r="U23" s="27">
        <f>'[2]走幅跳'!$M$13</f>
      </c>
      <c r="V23" s="79">
        <f>'[2]走幅跳'!$N$13</f>
        <v>468</v>
      </c>
      <c r="W23" s="80"/>
      <c r="X23" s="16" t="str">
        <f>'[2]走幅跳'!$J$13</f>
        <v>野下 朱音</v>
      </c>
      <c r="Y23" s="17"/>
      <c r="Z23" s="30">
        <f>'[2]走幅跳'!$K$13</f>
        <v>3</v>
      </c>
      <c r="AA23" s="27">
        <f>'[2]走幅跳'!$M$14</f>
      </c>
      <c r="AB23" s="79">
        <f>'[2]走幅跳'!$N$14</f>
        <v>441</v>
      </c>
      <c r="AC23" s="80"/>
      <c r="AD23" s="16" t="str">
        <f>'[2]走幅跳'!$J$14</f>
        <v>黒岩 清佳</v>
      </c>
      <c r="AE23" s="17"/>
      <c r="AF23" s="30">
        <f>'[2]走幅跳'!$K$14</f>
        <v>3</v>
      </c>
      <c r="AG23" s="27">
        <f>'[2]走幅跳'!$M$15</f>
      </c>
      <c r="AH23" s="79">
        <f>'[2]走幅跳'!$N$15</f>
        <v>410</v>
      </c>
      <c r="AI23" s="80"/>
      <c r="AJ23" s="16" t="str">
        <f>'[2]走幅跳'!$J$15</f>
        <v>片桐 瑠花</v>
      </c>
      <c r="AK23" s="17"/>
      <c r="AL23" s="30">
        <f>'[2]走幅跳'!$K$15</f>
        <v>2</v>
      </c>
      <c r="AM23" s="27">
        <f>'[2]走幅跳'!$M$16</f>
      </c>
      <c r="AN23" s="79">
        <f>'[2]走幅跳'!$N$16</f>
        <v>397</v>
      </c>
      <c r="AO23" s="80"/>
      <c r="AP23" s="16" t="str">
        <f>'[2]走幅跳'!$J$16</f>
        <v>新里 綾乃</v>
      </c>
      <c r="AQ23" s="17"/>
      <c r="AR23" s="30">
        <f>'[2]走幅跳'!$K$16</f>
        <v>2</v>
      </c>
      <c r="AS23" s="27">
        <f>'[2]走幅跳'!$M$17</f>
      </c>
      <c r="AT23" s="79">
        <f>'[2]走幅跳'!$N$17</f>
        <v>393</v>
      </c>
      <c r="AU23" s="80"/>
      <c r="AV23" s="16" t="str">
        <f>'[2]走幅跳'!$J$17</f>
        <v>川野　梨乃</v>
      </c>
      <c r="AW23" s="17"/>
      <c r="AX23" s="30">
        <f>'[2]走幅跳'!$K$17</f>
        <v>2</v>
      </c>
    </row>
    <row r="24" spans="1:50" ht="18.75" customHeight="1">
      <c r="A24" s="31"/>
      <c r="B24" s="81"/>
      <c r="C24" s="69" t="str">
        <f>'[2]走幅跳'!$I$10</f>
        <v>A 749</v>
      </c>
      <c r="D24" s="70"/>
      <c r="E24" s="82"/>
      <c r="F24" s="74" t="str">
        <f>'[2]走幅跳'!$L$10</f>
        <v>牟田山</v>
      </c>
      <c r="G24" s="70"/>
      <c r="H24" s="83"/>
      <c r="I24" s="69" t="str">
        <f>'[2]走幅跳'!$I$11</f>
        <v>A 696</v>
      </c>
      <c r="J24" s="70"/>
      <c r="K24" s="82"/>
      <c r="L24" s="74" t="str">
        <f>'[2]走幅跳'!$L$11</f>
        <v>明星</v>
      </c>
      <c r="M24" s="70"/>
      <c r="N24" s="83"/>
      <c r="O24" s="69" t="str">
        <f>'[2]走幅跳'!$I$12</f>
        <v>A 599</v>
      </c>
      <c r="P24" s="70"/>
      <c r="Q24" s="82"/>
      <c r="R24" s="74" t="str">
        <f>'[2]走幅跳'!$L$12</f>
        <v>久･城南</v>
      </c>
      <c r="S24" s="70"/>
      <c r="T24" s="83"/>
      <c r="U24" s="69" t="str">
        <f>'[2]走幅跳'!$I$13</f>
        <v>A 570</v>
      </c>
      <c r="V24" s="70"/>
      <c r="W24" s="82"/>
      <c r="X24" s="74" t="str">
        <f>'[2]走幅跳'!$L$13</f>
        <v>筑邦西</v>
      </c>
      <c r="Y24" s="70"/>
      <c r="Z24" s="83"/>
      <c r="AA24" s="69" t="str">
        <f>'[2]走幅跳'!$I$14</f>
        <v>A 527</v>
      </c>
      <c r="AB24" s="70"/>
      <c r="AC24" s="82"/>
      <c r="AD24" s="74" t="str">
        <f>'[2]走幅跳'!$L$14</f>
        <v>良山</v>
      </c>
      <c r="AE24" s="70"/>
      <c r="AF24" s="83"/>
      <c r="AG24" s="69" t="str">
        <f>'[2]走幅跳'!$I$15</f>
        <v>A 693</v>
      </c>
      <c r="AH24" s="70"/>
      <c r="AI24" s="82"/>
      <c r="AJ24" s="74" t="str">
        <f>'[2]走幅跳'!$L$15</f>
        <v>明星</v>
      </c>
      <c r="AK24" s="70"/>
      <c r="AL24" s="83"/>
      <c r="AM24" s="69" t="str">
        <f>'[2]走幅跳'!$I$16</f>
        <v>A 46</v>
      </c>
      <c r="AN24" s="70"/>
      <c r="AO24" s="82"/>
      <c r="AP24" s="74" t="str">
        <f>'[2]走幅跳'!$L$16</f>
        <v>筑邦西</v>
      </c>
      <c r="AQ24" s="70"/>
      <c r="AR24" s="83"/>
      <c r="AS24" s="69">
        <f>'[2]走幅跳'!$I$17</f>
        <v>605</v>
      </c>
      <c r="AT24" s="70"/>
      <c r="AU24" s="82"/>
      <c r="AV24" s="74" t="str">
        <f>'[2]走幅跳'!$L$17</f>
        <v>城島</v>
      </c>
      <c r="AW24" s="70"/>
      <c r="AX24" s="83"/>
    </row>
    <row r="25" spans="1:50" ht="18.75" customHeight="1">
      <c r="A25" s="84"/>
      <c r="B25" s="39" t="s">
        <v>8</v>
      </c>
      <c r="C25" s="57" t="str">
        <f>'[2]走幅跳'!$O$10</f>
        <v>+0.7</v>
      </c>
      <c r="D25" s="58"/>
      <c r="E25" s="58"/>
      <c r="F25" s="58"/>
      <c r="G25" s="58"/>
      <c r="H25" s="61"/>
      <c r="I25" s="57" t="str">
        <f>'[2]走幅跳'!$O$11</f>
        <v>+0</v>
      </c>
      <c r="J25" s="58"/>
      <c r="K25" s="58"/>
      <c r="L25" s="58"/>
      <c r="M25" s="58"/>
      <c r="N25" s="61"/>
      <c r="O25" s="57" t="str">
        <f>'[2]走幅跳'!$O$12</f>
        <v>+0</v>
      </c>
      <c r="P25" s="58"/>
      <c r="Q25" s="58"/>
      <c r="R25" s="58"/>
      <c r="S25" s="58"/>
      <c r="T25" s="61"/>
      <c r="U25" s="57" t="str">
        <f>'[2]走幅跳'!$O$13</f>
        <v>+0</v>
      </c>
      <c r="V25" s="58"/>
      <c r="W25" s="58"/>
      <c r="X25" s="58"/>
      <c r="Y25" s="58"/>
      <c r="Z25" s="61"/>
      <c r="AA25" s="57" t="str">
        <f>'[2]走幅跳'!$O$14</f>
        <v>+0.2</v>
      </c>
      <c r="AB25" s="58"/>
      <c r="AC25" s="58"/>
      <c r="AD25" s="58"/>
      <c r="AE25" s="58"/>
      <c r="AF25" s="61"/>
      <c r="AG25" s="57" t="str">
        <f>'[2]走幅跳'!$O$15</f>
        <v>+0</v>
      </c>
      <c r="AH25" s="58"/>
      <c r="AI25" s="58"/>
      <c r="AJ25" s="58"/>
      <c r="AK25" s="58"/>
      <c r="AL25" s="61"/>
      <c r="AM25" s="57" t="str">
        <f>'[2]走幅跳'!$O$16</f>
        <v>+0.8</v>
      </c>
      <c r="AN25" s="58"/>
      <c r="AO25" s="58"/>
      <c r="AP25" s="58"/>
      <c r="AQ25" s="58"/>
      <c r="AR25" s="61"/>
      <c r="AS25" s="57" t="str">
        <f>'[2]走幅跳'!$O$17</f>
        <v>+0</v>
      </c>
      <c r="AT25" s="58"/>
      <c r="AU25" s="58"/>
      <c r="AV25" s="58"/>
      <c r="AW25" s="58"/>
      <c r="AX25" s="61"/>
    </row>
    <row r="26" spans="1:50" ht="18.75" customHeight="1">
      <c r="A26" s="26" t="s">
        <v>20</v>
      </c>
      <c r="B26" s="12"/>
      <c r="C26" s="27">
        <f>'[2]走高跳'!$K$10</f>
      </c>
      <c r="D26" s="79">
        <f>'[2]走高跳'!$L$10</f>
        <v>144</v>
      </c>
      <c r="E26" s="80"/>
      <c r="F26" s="16" t="str">
        <f>'[2]走高跳'!$H$10</f>
        <v>諸藤 未夢</v>
      </c>
      <c r="G26" s="17"/>
      <c r="H26" s="30">
        <f>'[2]走高跳'!$I$10</f>
        <v>3</v>
      </c>
      <c r="I26" s="27">
        <f>'[2]走高跳'!$K$11</f>
      </c>
      <c r="J26" s="79">
        <f>'[2]走高跳'!$L$11</f>
        <v>141</v>
      </c>
      <c r="K26" s="80"/>
      <c r="L26" s="16" t="str">
        <f>'[2]走高跳'!$H$11</f>
        <v>富松 美咲</v>
      </c>
      <c r="M26" s="17"/>
      <c r="N26" s="30">
        <f>'[2]走高跳'!$I$11</f>
        <v>2</v>
      </c>
      <c r="O26" s="27">
        <f>'[2]走高跳'!$K$12</f>
      </c>
      <c r="P26" s="79">
        <f>'[2]走高跳'!$L$12</f>
        <v>138</v>
      </c>
      <c r="Q26" s="80"/>
      <c r="R26" s="16" t="str">
        <f>'[2]走高跳'!$H$12</f>
        <v>古賀 衿香</v>
      </c>
      <c r="S26" s="17"/>
      <c r="T26" s="30">
        <f>'[2]走高跳'!$I$12</f>
        <v>2</v>
      </c>
      <c r="U26" s="27">
        <f>'[2]走高跳'!$K$13</f>
      </c>
      <c r="V26" s="79">
        <f>'[2]走高跳'!$L$13</f>
        <v>138</v>
      </c>
      <c r="W26" s="80"/>
      <c r="X26" s="16" t="str">
        <f>'[2]走高跳'!$H$13</f>
        <v>今村 沙津希</v>
      </c>
      <c r="Y26" s="17"/>
      <c r="Z26" s="30">
        <f>'[2]走高跳'!$I$13</f>
        <v>3</v>
      </c>
      <c r="AA26" s="27">
        <f>'[2]走高跳'!$K$14</f>
      </c>
      <c r="AB26" s="79">
        <f>'[2]走高跳'!$L$14</f>
        <v>138</v>
      </c>
      <c r="AC26" s="80"/>
      <c r="AD26" s="16" t="str">
        <f>'[2]走高跳'!$H$14</f>
        <v>牟田 由佳</v>
      </c>
      <c r="AE26" s="17"/>
      <c r="AF26" s="30">
        <f>'[2]走高跳'!$I$14</f>
        <v>3</v>
      </c>
      <c r="AG26" s="27">
        <f>'[2]走高跳'!$K$15</f>
      </c>
      <c r="AH26" s="79">
        <f>'[2]走高跳'!$L$15</f>
        <v>135</v>
      </c>
      <c r="AI26" s="80"/>
      <c r="AJ26" s="16" t="str">
        <f>'[2]走高跳'!$H$15</f>
        <v>山内　桜</v>
      </c>
      <c r="AK26" s="17"/>
      <c r="AL26" s="30">
        <f>'[2]走高跳'!$I$15</f>
        <v>3</v>
      </c>
      <c r="AM26" s="27">
        <f>'[2]走高跳'!$K$16</f>
      </c>
      <c r="AN26" s="79">
        <f>'[2]走高跳'!$L$16</f>
        <v>135</v>
      </c>
      <c r="AO26" s="80"/>
      <c r="AP26" s="16" t="str">
        <f>'[2]走高跳'!$H$16</f>
        <v>倉富茉莉亜</v>
      </c>
      <c r="AQ26" s="17"/>
      <c r="AR26" s="30">
        <f>'[2]走高跳'!$I$16</f>
        <v>3</v>
      </c>
      <c r="AS26" s="27">
        <f>'[2]走高跳'!$K$17</f>
      </c>
      <c r="AT26" s="79">
        <f>'[2]走高跳'!$L$17</f>
        <v>135</v>
      </c>
      <c r="AU26" s="80"/>
      <c r="AV26" s="16" t="str">
        <f>'[2]走高跳'!$H$17</f>
        <v>木村咲佑季</v>
      </c>
      <c r="AW26" s="17"/>
      <c r="AX26" s="30">
        <f>'[2]走高跳'!$I$17</f>
        <v>1</v>
      </c>
    </row>
    <row r="27" spans="1:50" ht="18.75" customHeight="1">
      <c r="A27" s="38"/>
      <c r="B27" s="19"/>
      <c r="C27" s="57" t="str">
        <f>'[2]走高跳'!$G$10</f>
        <v>A 690</v>
      </c>
      <c r="D27" s="58"/>
      <c r="E27" s="59"/>
      <c r="F27" s="60" t="str">
        <f>'[2]走高跳'!$J$10</f>
        <v>明星</v>
      </c>
      <c r="G27" s="58"/>
      <c r="H27" s="61"/>
      <c r="I27" s="57" t="str">
        <f>'[2]走高跳'!$G$11</f>
        <v>A 703</v>
      </c>
      <c r="J27" s="58"/>
      <c r="K27" s="59"/>
      <c r="L27" s="60" t="str">
        <f>'[2]走高跳'!$J$11</f>
        <v>良山</v>
      </c>
      <c r="M27" s="58"/>
      <c r="N27" s="61"/>
      <c r="O27" s="57" t="str">
        <f>'[2]走高跳'!$G$12</f>
        <v>A 80</v>
      </c>
      <c r="P27" s="58"/>
      <c r="Q27" s="59"/>
      <c r="R27" s="60" t="str">
        <f>'[2]走高跳'!$J$12</f>
        <v>牟田山</v>
      </c>
      <c r="S27" s="58"/>
      <c r="T27" s="61"/>
      <c r="U27" s="57" t="str">
        <f>'[2]走高跳'!$G$13</f>
        <v>A 572</v>
      </c>
      <c r="V27" s="58"/>
      <c r="W27" s="59"/>
      <c r="X27" s="60" t="str">
        <f>'[2]走高跳'!$J$13</f>
        <v>筑邦西</v>
      </c>
      <c r="Y27" s="58"/>
      <c r="Z27" s="61"/>
      <c r="AA27" s="57" t="str">
        <f>'[2]走高跳'!$G$14</f>
        <v>A 475</v>
      </c>
      <c r="AB27" s="58"/>
      <c r="AC27" s="59"/>
      <c r="AD27" s="60" t="str">
        <f>'[2]走高跳'!$J$14</f>
        <v>牟田山</v>
      </c>
      <c r="AE27" s="58"/>
      <c r="AF27" s="61"/>
      <c r="AG27" s="57" t="str">
        <f>'[2]走高跳'!$G$15</f>
        <v>A 571</v>
      </c>
      <c r="AH27" s="58"/>
      <c r="AI27" s="59"/>
      <c r="AJ27" s="60" t="str">
        <f>'[2]走高跳'!$J$15</f>
        <v>筑邦西</v>
      </c>
      <c r="AK27" s="58"/>
      <c r="AL27" s="61"/>
      <c r="AM27" s="57" t="str">
        <f>'[2]走高跳'!$G$16</f>
        <v>A 522</v>
      </c>
      <c r="AN27" s="58"/>
      <c r="AO27" s="59"/>
      <c r="AP27" s="60" t="str">
        <f>'[2]走高跳'!$J$16</f>
        <v>良山</v>
      </c>
      <c r="AQ27" s="58"/>
      <c r="AR27" s="61"/>
      <c r="AS27" s="57" t="str">
        <f>'[2]走高跳'!$G$17</f>
        <v>A 182</v>
      </c>
      <c r="AT27" s="58"/>
      <c r="AU27" s="59"/>
      <c r="AV27" s="60" t="str">
        <f>'[2]走高跳'!$J$17</f>
        <v>明星</v>
      </c>
      <c r="AW27" s="58"/>
      <c r="AX27" s="61"/>
    </row>
    <row r="28" spans="1:50" ht="18.75" customHeight="1">
      <c r="A28" s="26" t="s">
        <v>21</v>
      </c>
      <c r="B28" s="12"/>
      <c r="C28" s="27">
        <f>'[2]砲丸投'!$K$10</f>
      </c>
      <c r="D28" s="79">
        <f>'[2]砲丸投'!$L$10</f>
        <v>1017</v>
      </c>
      <c r="E28" s="80"/>
      <c r="F28" s="16" t="str">
        <f>'[2]砲丸投'!$H$10</f>
        <v>内田　成香</v>
      </c>
      <c r="G28" s="17"/>
      <c r="H28" s="30">
        <f>'[2]砲丸投'!$I$10</f>
        <v>3</v>
      </c>
      <c r="I28" s="27">
        <f>'[2]砲丸投'!$K$11</f>
      </c>
      <c r="J28" s="79">
        <f>'[2]砲丸投'!$L$11</f>
        <v>986</v>
      </c>
      <c r="K28" s="80"/>
      <c r="L28" s="16" t="str">
        <f>'[2]砲丸投'!$H$11</f>
        <v>西林 佑真</v>
      </c>
      <c r="M28" s="17"/>
      <c r="N28" s="30">
        <f>'[2]砲丸投'!$I$11</f>
        <v>3</v>
      </c>
      <c r="O28" s="27">
        <f>'[2]砲丸投'!$K$12</f>
      </c>
      <c r="P28" s="79">
        <f>'[2]砲丸投'!$L$12</f>
        <v>915</v>
      </c>
      <c r="Q28" s="80"/>
      <c r="R28" s="16" t="str">
        <f>'[2]砲丸投'!$H$12</f>
        <v>諸藤 未夢</v>
      </c>
      <c r="S28" s="17"/>
      <c r="T28" s="30">
        <f>'[2]砲丸投'!$I$12</f>
        <v>3</v>
      </c>
      <c r="U28" s="27">
        <f>'[2]砲丸投'!$K$13</f>
      </c>
      <c r="V28" s="79">
        <f>'[2]砲丸投'!$L$13</f>
        <v>856</v>
      </c>
      <c r="W28" s="80"/>
      <c r="X28" s="16" t="str">
        <f>'[2]砲丸投'!$H$13</f>
        <v>小早川叶江</v>
      </c>
      <c r="Y28" s="17"/>
      <c r="Z28" s="30">
        <f>'[2]砲丸投'!$I$13</f>
        <v>2</v>
      </c>
      <c r="AA28" s="27">
        <f>'[2]砲丸投'!$K$14</f>
      </c>
      <c r="AB28" s="79">
        <f>'[2]砲丸投'!$L$14</f>
        <v>824</v>
      </c>
      <c r="AC28" s="80"/>
      <c r="AD28" s="16" t="str">
        <f>'[2]砲丸投'!$H$14</f>
        <v>古賀 美紅</v>
      </c>
      <c r="AE28" s="17"/>
      <c r="AF28" s="30">
        <f>'[2]砲丸投'!$I$14</f>
        <v>3</v>
      </c>
      <c r="AG28" s="27">
        <f>'[2]砲丸投'!$K$15</f>
      </c>
      <c r="AH28" s="79">
        <f>'[2]砲丸投'!$L$15</f>
        <v>816</v>
      </c>
      <c r="AI28" s="80"/>
      <c r="AJ28" s="16" t="str">
        <f>'[2]砲丸投'!$H$15</f>
        <v>中島つぐみ</v>
      </c>
      <c r="AK28" s="17"/>
      <c r="AL28" s="30">
        <f>'[2]砲丸投'!$I$15</f>
        <v>2</v>
      </c>
      <c r="AM28" s="27">
        <f>'[2]砲丸投'!$K$16</f>
      </c>
      <c r="AN28" s="79">
        <f>'[2]砲丸投'!$L$16</f>
        <v>813</v>
      </c>
      <c r="AO28" s="80"/>
      <c r="AP28" s="16" t="str">
        <f>'[2]砲丸投'!$H$16</f>
        <v>藤原 未波</v>
      </c>
      <c r="AQ28" s="17"/>
      <c r="AR28" s="30">
        <f>'[2]砲丸投'!$I$16</f>
        <v>2</v>
      </c>
      <c r="AS28" s="27">
        <f>'[2]砲丸投'!$K$17</f>
      </c>
      <c r="AT28" s="79">
        <f>'[2]砲丸投'!$L$17</f>
        <v>698</v>
      </c>
      <c r="AU28" s="80"/>
      <c r="AV28" s="16" t="str">
        <f>'[2]砲丸投'!$H$17</f>
        <v>江頭　悠佳</v>
      </c>
      <c r="AW28" s="17"/>
      <c r="AX28" s="30">
        <f>'[2]砲丸投'!$I$17</f>
        <v>2</v>
      </c>
    </row>
    <row r="29" spans="1:50" ht="18.75" customHeight="1">
      <c r="A29" s="38"/>
      <c r="B29" s="19"/>
      <c r="C29" s="57">
        <f>'[2]砲丸投'!$G$10</f>
        <v>617</v>
      </c>
      <c r="D29" s="58"/>
      <c r="E29" s="59"/>
      <c r="F29" s="60" t="str">
        <f>'[2]砲丸投'!$J$10</f>
        <v>櫛原</v>
      </c>
      <c r="G29" s="58"/>
      <c r="H29" s="61"/>
      <c r="I29" s="57" t="str">
        <f>'[2]砲丸投'!$G$11</f>
        <v>A 635</v>
      </c>
      <c r="J29" s="58"/>
      <c r="K29" s="59"/>
      <c r="L29" s="60" t="str">
        <f>'[2]砲丸投'!$J$11</f>
        <v>牟田山</v>
      </c>
      <c r="M29" s="58"/>
      <c r="N29" s="61"/>
      <c r="O29" s="57" t="str">
        <f>'[2]砲丸投'!$G$12</f>
        <v>A 690</v>
      </c>
      <c r="P29" s="58"/>
      <c r="Q29" s="59"/>
      <c r="R29" s="60" t="str">
        <f>'[2]砲丸投'!$J$12</f>
        <v>明星</v>
      </c>
      <c r="S29" s="58"/>
      <c r="T29" s="61"/>
      <c r="U29" s="57" t="str">
        <f>'[2]砲丸投'!$G$13</f>
        <v>A 213</v>
      </c>
      <c r="V29" s="58"/>
      <c r="W29" s="59"/>
      <c r="X29" s="60" t="str">
        <f>'[2]砲丸投'!$J$13</f>
        <v>荒木</v>
      </c>
      <c r="Y29" s="58"/>
      <c r="Z29" s="61"/>
      <c r="AA29" s="57" t="str">
        <f>'[2]砲丸投'!$G$14</f>
        <v>A 526</v>
      </c>
      <c r="AB29" s="58"/>
      <c r="AC29" s="59"/>
      <c r="AD29" s="60" t="str">
        <f>'[2]砲丸投'!$J$14</f>
        <v>良山</v>
      </c>
      <c r="AE29" s="58"/>
      <c r="AF29" s="61"/>
      <c r="AG29" s="57" t="str">
        <f>'[2]砲丸投'!$G$15</f>
        <v>A 3</v>
      </c>
      <c r="AH29" s="58"/>
      <c r="AI29" s="59"/>
      <c r="AJ29" s="60" t="str">
        <f>'[2]砲丸投'!$J$15</f>
        <v>牟田山</v>
      </c>
      <c r="AK29" s="58"/>
      <c r="AL29" s="61"/>
      <c r="AM29" s="57" t="str">
        <f>'[2]砲丸投'!$G$16</f>
        <v>A 738</v>
      </c>
      <c r="AN29" s="58"/>
      <c r="AO29" s="59"/>
      <c r="AP29" s="60" t="str">
        <f>'[2]砲丸投'!$J$16</f>
        <v>諏訪</v>
      </c>
      <c r="AQ29" s="58"/>
      <c r="AR29" s="61"/>
      <c r="AS29" s="57">
        <f>'[2]砲丸投'!$G$17</f>
        <v>604</v>
      </c>
      <c r="AT29" s="58"/>
      <c r="AU29" s="59"/>
      <c r="AV29" s="60" t="str">
        <f>'[2]砲丸投'!$J$17</f>
        <v>城島</v>
      </c>
      <c r="AW29" s="58"/>
      <c r="AX29" s="61"/>
    </row>
    <row r="30" spans="1:50" ht="18.75" customHeight="1">
      <c r="A30" s="26" t="s">
        <v>36</v>
      </c>
      <c r="B30" s="12" t="str">
        <f>'[2]低80mH'!$R$6</f>
        <v>-0.5</v>
      </c>
      <c r="C30" s="27" t="str">
        <f>'[2]低80mH'!$N$10</f>
        <v>●</v>
      </c>
      <c r="D30" s="28">
        <f>'[2]低80mH'!$O$10</f>
        <v>1248</v>
      </c>
      <c r="E30" s="29"/>
      <c r="F30" s="16" t="str">
        <f>'[2]低80mH'!$K$10</f>
        <v>原田 彩希</v>
      </c>
      <c r="G30" s="17"/>
      <c r="H30" s="30">
        <f>'[2]低80mH'!$L$10</f>
        <v>2</v>
      </c>
      <c r="I30" s="27">
        <f>'[2]低80mH'!$N$11</f>
      </c>
      <c r="J30" s="28">
        <f>'[2]低80mH'!$O$11</f>
        <v>1454</v>
      </c>
      <c r="K30" s="29"/>
      <c r="L30" s="16" t="str">
        <f>'[2]低80mH'!$K$11</f>
        <v>中村那都美</v>
      </c>
      <c r="M30" s="17"/>
      <c r="N30" s="30">
        <f>'[2]低80mH'!$L$11</f>
        <v>2</v>
      </c>
      <c r="O30" s="27">
        <f>'[2]低80mH'!$N$12</f>
      </c>
      <c r="P30" s="28">
        <f>'[2]低80mH'!$O$12</f>
        <v>1466</v>
      </c>
      <c r="Q30" s="29"/>
      <c r="R30" s="16" t="str">
        <f>'[2]低80mH'!$K$12</f>
        <v>古賀 衿香</v>
      </c>
      <c r="S30" s="17"/>
      <c r="T30" s="30">
        <f>'[2]低80mH'!$L$12</f>
        <v>2</v>
      </c>
      <c r="U30" s="27">
        <f>'[2]低80mH'!$N$13</f>
      </c>
      <c r="V30" s="28">
        <f>'[2]低80mH'!$O$13</f>
        <v>1544</v>
      </c>
      <c r="W30" s="29"/>
      <c r="X30" s="16" t="str">
        <f>'[2]低80mH'!$K$13</f>
        <v>吉川 さえ</v>
      </c>
      <c r="Y30" s="17"/>
      <c r="Z30" s="30">
        <f>'[2]低80mH'!$L$13</f>
        <v>1</v>
      </c>
      <c r="AA30" s="27">
        <f>'[2]低80mH'!$N$14</f>
      </c>
      <c r="AB30" s="28">
        <f>'[2]低80mH'!$O$14</f>
        <v>1591</v>
      </c>
      <c r="AC30" s="29"/>
      <c r="AD30" s="16" t="str">
        <f>'[2]低80mH'!$K$14</f>
        <v>堀江華菜美</v>
      </c>
      <c r="AE30" s="17"/>
      <c r="AF30" s="30">
        <f>'[2]低80mH'!$L$14</f>
        <v>2</v>
      </c>
      <c r="AG30" s="27">
        <f>'[2]低80mH'!$N$15</f>
      </c>
      <c r="AH30" s="28">
        <f>'[2]低80mH'!$O$15</f>
        <v>1639</v>
      </c>
      <c r="AI30" s="29"/>
      <c r="AJ30" s="16" t="str">
        <f>'[2]低80mH'!$K$15</f>
        <v>江口 美樹</v>
      </c>
      <c r="AK30" s="17"/>
      <c r="AL30" s="30">
        <f>'[2]低80mH'!$L$15</f>
        <v>2</v>
      </c>
      <c r="AM30" s="27">
        <f>'[2]低80mH'!$N$16</f>
      </c>
      <c r="AN30" s="28">
        <f>'[2]低80mH'!$O$16</f>
        <v>1647</v>
      </c>
      <c r="AO30" s="29"/>
      <c r="AP30" s="16" t="str">
        <f>'[2]低80mH'!$K$16</f>
        <v>井上 結貴</v>
      </c>
      <c r="AQ30" s="17"/>
      <c r="AR30" s="30">
        <f>'[2]低80mH'!$L$16</f>
        <v>2</v>
      </c>
      <c r="AS30" s="27">
        <f>'[2]低80mH'!$N$17</f>
      </c>
      <c r="AT30" s="28">
        <f>'[2]低80mH'!$O$17</f>
        <v>1670</v>
      </c>
      <c r="AU30" s="29"/>
      <c r="AV30" s="16" t="str">
        <f>'[2]低80mH'!$K$17</f>
        <v>江藤 佑実</v>
      </c>
      <c r="AW30" s="17"/>
      <c r="AX30" s="30">
        <f>'[2]低80mH'!$L$17</f>
        <v>2</v>
      </c>
    </row>
    <row r="31" spans="1:50" ht="18.75" customHeight="1">
      <c r="A31" s="31"/>
      <c r="B31" s="32"/>
      <c r="C31" s="36" t="str">
        <f>'[2]低80mH'!$J$10</f>
        <v>A 749</v>
      </c>
      <c r="D31" s="24"/>
      <c r="E31" s="37"/>
      <c r="F31" s="23" t="str">
        <f>'[2]低80mH'!$M$10</f>
        <v>牟田山</v>
      </c>
      <c r="G31" s="24"/>
      <c r="H31" s="25"/>
      <c r="I31" s="36" t="str">
        <f>'[2]低80mH'!$J$11</f>
        <v>A 117</v>
      </c>
      <c r="J31" s="24"/>
      <c r="K31" s="37"/>
      <c r="L31" s="23" t="str">
        <f>'[2]低80mH'!$M$11</f>
        <v>三潴</v>
      </c>
      <c r="M31" s="24"/>
      <c r="N31" s="25"/>
      <c r="O31" s="36" t="str">
        <f>'[2]低80mH'!$J$12</f>
        <v>A 80</v>
      </c>
      <c r="P31" s="24"/>
      <c r="Q31" s="37"/>
      <c r="R31" s="23" t="str">
        <f>'[2]低80mH'!$M$12</f>
        <v>牟田山</v>
      </c>
      <c r="S31" s="24"/>
      <c r="T31" s="25"/>
      <c r="U31" s="36" t="str">
        <f>'[2]低80mH'!$J$13</f>
        <v>A 113</v>
      </c>
      <c r="V31" s="24"/>
      <c r="W31" s="37"/>
      <c r="X31" s="23" t="str">
        <f>'[2]低80mH'!$M$13</f>
        <v>宮ノ陣</v>
      </c>
      <c r="Y31" s="24"/>
      <c r="Z31" s="25"/>
      <c r="AA31" s="36" t="str">
        <f>'[2]低80mH'!$J$14</f>
        <v>A 699</v>
      </c>
      <c r="AB31" s="24"/>
      <c r="AC31" s="37"/>
      <c r="AD31" s="23" t="str">
        <f>'[2]低80mH'!$M$14</f>
        <v>良山</v>
      </c>
      <c r="AE31" s="24"/>
      <c r="AF31" s="25"/>
      <c r="AG31" s="36" t="str">
        <f>'[2]低80mH'!$J$15</f>
        <v>A 85</v>
      </c>
      <c r="AH31" s="24"/>
      <c r="AI31" s="37"/>
      <c r="AJ31" s="23" t="str">
        <f>'[2]低80mH'!$M$15</f>
        <v>久･城南</v>
      </c>
      <c r="AK31" s="24"/>
      <c r="AL31" s="25"/>
      <c r="AM31" s="36" t="str">
        <f>'[2]低80mH'!$J$16</f>
        <v>A 742</v>
      </c>
      <c r="AN31" s="24"/>
      <c r="AO31" s="37"/>
      <c r="AP31" s="23" t="str">
        <f>'[2]低80mH'!$M$16</f>
        <v>諏訪</v>
      </c>
      <c r="AQ31" s="24"/>
      <c r="AR31" s="25"/>
      <c r="AS31" s="36" t="str">
        <f>'[2]低80mH'!$J$17</f>
        <v>A 743</v>
      </c>
      <c r="AT31" s="24"/>
      <c r="AU31" s="37"/>
      <c r="AV31" s="23" t="str">
        <f>'[2]低80mH'!$M$17</f>
        <v>諏訪</v>
      </c>
      <c r="AW31" s="24"/>
      <c r="AX31" s="25"/>
    </row>
    <row r="32" spans="1:50" ht="18.75" customHeight="1">
      <c r="A32" s="38"/>
      <c r="B32" s="39"/>
      <c r="C32" s="40" t="str">
        <f>IF('[2]低80mH'!$P$10="","",'[2]低80mH'!$P$10)</f>
        <v>●</v>
      </c>
      <c r="D32" s="41">
        <f>IF('[2]低80mH'!$Q$10="","",'[2]低80mH'!$Q$10)</f>
        <v>1225</v>
      </c>
      <c r="E32" s="42"/>
      <c r="F32" s="43" t="str">
        <f>IF('[2]低80mH'!$R$10="","",'[2]低80mH'!$R$10)</f>
        <v>-1.1</v>
      </c>
      <c r="G32" s="44" t="str">
        <f>IF(D32="","","(予選記録)")</f>
        <v>(予選記録)</v>
      </c>
      <c r="H32" s="45"/>
      <c r="I32" s="40">
        <f>IF('[2]低80mH'!$P$11="","",'[2]低80mH'!$P$11)</f>
      </c>
      <c r="J32" s="41">
        <f>IF('[2]低80mH'!$Q$11="","",'[2]低80mH'!$Q$11)</f>
      </c>
      <c r="K32" s="42"/>
      <c r="L32" s="43">
        <f>IF('[2]低80mH'!$R$11="","",'[2]低80mH'!$R$11)</f>
      </c>
      <c r="M32" s="44">
        <f>IF(J32="","","(予選記録)")</f>
      </c>
      <c r="N32" s="45"/>
      <c r="O32" s="40">
        <f>IF('[2]低80mH'!$P$12="","",'[2]低80mH'!$P$12)</f>
      </c>
      <c r="P32" s="41">
        <f>IF('[2]低80mH'!$Q$12="","",'[2]低80mH'!$Q$12)</f>
      </c>
      <c r="Q32" s="42"/>
      <c r="R32" s="43">
        <f>IF('[2]低80mH'!$R$12="","",'[2]低80mH'!$R$12)</f>
      </c>
      <c r="S32" s="44">
        <f>IF(P32="","","(予選記録)")</f>
      </c>
      <c r="T32" s="45"/>
      <c r="U32" s="40">
        <f>IF('[2]低80mH'!$P$13="","",'[2]低80mH'!$P$13)</f>
      </c>
      <c r="V32" s="41">
        <f>IF('[2]低80mH'!$Q$13="","",'[2]低80mH'!$Q$13)</f>
      </c>
      <c r="W32" s="42"/>
      <c r="X32" s="43">
        <f>IF('[2]低80mH'!$R$13="","",'[2]低80mH'!$R$13)</f>
      </c>
      <c r="Y32" s="44">
        <f>IF(V32="","","(予選記録)")</f>
      </c>
      <c r="Z32" s="45"/>
      <c r="AA32" s="40">
        <f>IF('[2]低80mH'!$P$14="","",'[2]低80mH'!$P$14)</f>
      </c>
      <c r="AB32" s="41">
        <f>IF('[2]低80mH'!$Q$14="","",'[2]低80mH'!$Q$14)</f>
      </c>
      <c r="AC32" s="42"/>
      <c r="AD32" s="43">
        <f>IF('[2]低80mH'!$R$14="","",'[2]低80mH'!$R$14)</f>
      </c>
      <c r="AE32" s="44">
        <f>IF(AB32="","","(予選記録)")</f>
      </c>
      <c r="AF32" s="45"/>
      <c r="AG32" s="40">
        <f>IF('[2]低80mH'!$P$15="","",'[2]低80mH'!$P$15)</f>
      </c>
      <c r="AH32" s="41">
        <f>IF('[2]低80mH'!$Q$15="","",'[2]低80mH'!$Q$15)</f>
        <v>1587</v>
      </c>
      <c r="AI32" s="42"/>
      <c r="AJ32" s="43" t="str">
        <f>IF('[2]低80mH'!$R$15="","",'[2]低80mH'!$R$15)</f>
        <v>-1.1</v>
      </c>
      <c r="AK32" s="44" t="str">
        <f>IF(AH32="","","(予選記録)")</f>
        <v>(予選記録)</v>
      </c>
      <c r="AL32" s="45"/>
      <c r="AM32" s="40">
        <f>IF('[2]低80mH'!$P$16="","",'[2]低80mH'!$P$16)</f>
      </c>
      <c r="AN32" s="41">
        <f>IF('[2]低80mH'!$Q$16="","",'[2]低80mH'!$Q$16)</f>
        <v>1603</v>
      </c>
      <c r="AO32" s="42"/>
      <c r="AP32" s="43" t="str">
        <f>IF('[2]低80mH'!$R$16="","",'[2]低80mH'!$R$16)</f>
        <v>-1.1</v>
      </c>
      <c r="AQ32" s="44" t="str">
        <f>IF(AN32="","","(予選記録)")</f>
        <v>(予選記録)</v>
      </c>
      <c r="AR32" s="45"/>
      <c r="AS32" s="40">
        <f>IF('[2]低80mH'!$P$17="","",'[2]低80mH'!$P$17)</f>
      </c>
      <c r="AT32" s="41">
        <f>IF('[2]低80mH'!$Q$17="","",'[2]低80mH'!$Q$17)</f>
      </c>
      <c r="AU32" s="42"/>
      <c r="AV32" s="43">
        <f>IF('[2]低80mH'!$R$17="","",'[2]低80mH'!$R$17)</f>
      </c>
      <c r="AW32" s="44">
        <f>IF(AT32="","","(予選記録)")</f>
      </c>
      <c r="AX32" s="45"/>
    </row>
    <row r="33" spans="1:50" ht="18.75" customHeight="1">
      <c r="A33" s="26" t="s">
        <v>23</v>
      </c>
      <c r="B33" s="62"/>
      <c r="C33" s="63">
        <f>'[2]低4×100mR'!$O$10</f>
      </c>
      <c r="D33" s="64">
        <f>'[2]低4×100mR'!$P$10</f>
        <v>5516</v>
      </c>
      <c r="E33" s="64"/>
      <c r="F33" s="16" t="str">
        <f>'[2]低4×100mR 選手名'!$D$6</f>
        <v>田中 瑞紀</v>
      </c>
      <c r="G33" s="17"/>
      <c r="H33" s="30">
        <f>'[2]低4×100mR 選手名'!$E$6</f>
        <v>2</v>
      </c>
      <c r="I33" s="63">
        <f>'[2]低4×100mR'!$O$11</f>
      </c>
      <c r="J33" s="64">
        <f>'[2]低4×100mR'!$P$11</f>
        <v>5660</v>
      </c>
      <c r="K33" s="64"/>
      <c r="L33" s="16" t="str">
        <f>'[2]低4×100mR 選手名'!$I$6</f>
        <v>國武 佑未</v>
      </c>
      <c r="M33" s="17"/>
      <c r="N33" s="30">
        <f>'[2]低4×100mR 選手名'!$J$6</f>
        <v>2</v>
      </c>
      <c r="O33" s="63">
        <f>'[2]低4×100mR'!$O$12</f>
      </c>
      <c r="P33" s="64">
        <f>'[2]低4×100mR'!$P$12</f>
        <v>5699</v>
      </c>
      <c r="Q33" s="64"/>
      <c r="R33" s="16" t="str">
        <f>'[2]低4×100mR 選手名'!$N$6</f>
        <v>古賀 玲奈</v>
      </c>
      <c r="S33" s="17"/>
      <c r="T33" s="30">
        <f>'[2]低4×100mR 選手名'!$O$6</f>
        <v>2</v>
      </c>
      <c r="U33" s="63">
        <f>'[2]低4×100mR'!$O$13</f>
      </c>
      <c r="V33" s="64">
        <f>'[2]低4×100mR'!$P$13</f>
        <v>5718</v>
      </c>
      <c r="W33" s="64"/>
      <c r="X33" s="16" t="str">
        <f>'[2]低4×100mR 選手名'!$S$6</f>
        <v>渋田　温子</v>
      </c>
      <c r="Y33" s="17"/>
      <c r="Z33" s="30">
        <f>'[2]低4×100mR 選手名'!$T$6</f>
        <v>2</v>
      </c>
      <c r="AA33" s="63">
        <f>'[2]低4×100mR'!$O$14</f>
      </c>
      <c r="AB33" s="64">
        <f>'[2]低4×100mR'!$P$14</f>
        <v>5721</v>
      </c>
      <c r="AC33" s="64"/>
      <c r="AD33" s="16" t="str">
        <f>'[2]低4×100mR 選手名'!$D$17</f>
        <v>田川 汐莉</v>
      </c>
      <c r="AE33" s="17"/>
      <c r="AF33" s="30">
        <f>'[2]低4×100mR 選手名'!$E$17</f>
        <v>2</v>
      </c>
      <c r="AG33" s="63">
        <f>'[2]低4×100mR'!$O$15</f>
      </c>
      <c r="AH33" s="64">
        <f>'[2]低4×100mR'!$P$15</f>
        <v>5728</v>
      </c>
      <c r="AI33" s="64"/>
      <c r="AJ33" s="16" t="str">
        <f>'[2]低4×100mR 選手名'!$I$17</f>
        <v>岩田 華林</v>
      </c>
      <c r="AK33" s="17"/>
      <c r="AL33" s="30">
        <f>'[2]低4×100mR 選手名'!$J$17</f>
        <v>2</v>
      </c>
      <c r="AM33" s="63">
        <f>'[2]低4×100mR'!$O$16</f>
      </c>
      <c r="AN33" s="64">
        <f>'[2]低4×100mR'!$P$16</f>
        <v>5783</v>
      </c>
      <c r="AO33" s="64"/>
      <c r="AP33" s="16" t="str">
        <f>'[2]低4×100mR 選手名'!$N$17</f>
        <v>堀江華菜美</v>
      </c>
      <c r="AQ33" s="17"/>
      <c r="AR33" s="30">
        <f>'[2]低4×100mR 選手名'!$O$17</f>
        <v>2</v>
      </c>
      <c r="AS33" s="63">
        <f>'[2]低4×100mR'!$O$17</f>
      </c>
      <c r="AT33" s="64">
        <f>'[2]低4×100mR'!$P$17</f>
        <v>5823</v>
      </c>
      <c r="AU33" s="64"/>
      <c r="AV33" s="16" t="str">
        <f>'[2]低4×100mR 選手名'!$S$17</f>
        <v>森下　愛</v>
      </c>
      <c r="AW33" s="17"/>
      <c r="AX33" s="30">
        <f>'[2]低4×100mR 選手名'!$T$17</f>
        <v>2</v>
      </c>
    </row>
    <row r="34" spans="1:50" ht="18.75" customHeight="1">
      <c r="A34" s="31"/>
      <c r="B34" s="65"/>
      <c r="C34" s="66"/>
      <c r="D34" s="67"/>
      <c r="E34" s="67"/>
      <c r="F34" s="23" t="str">
        <f>'[2]低4×100mR 選手名'!$D$7</f>
        <v>原田 亜実</v>
      </c>
      <c r="G34" s="24"/>
      <c r="H34" s="68">
        <f>'[2]低4×100mR 選手名'!$E$7</f>
        <v>1</v>
      </c>
      <c r="I34" s="66"/>
      <c r="J34" s="67"/>
      <c r="K34" s="67"/>
      <c r="L34" s="23" t="str">
        <f>'[2]低4×100mR 選手名'!$I$7</f>
        <v>内野 寛子</v>
      </c>
      <c r="M34" s="24"/>
      <c r="N34" s="68">
        <f>'[2]低4×100mR 選手名'!$J$7</f>
        <v>1</v>
      </c>
      <c r="O34" s="66"/>
      <c r="P34" s="67"/>
      <c r="Q34" s="67"/>
      <c r="R34" s="23" t="str">
        <f>'[2]低4×100mR 選手名'!$N$7</f>
        <v>吉良 裕希</v>
      </c>
      <c r="S34" s="24"/>
      <c r="T34" s="68">
        <f>'[2]低4×100mR 選手名'!$O$7</f>
        <v>1</v>
      </c>
      <c r="U34" s="66"/>
      <c r="V34" s="67"/>
      <c r="W34" s="67"/>
      <c r="X34" s="23" t="str">
        <f>'[2]低4×100mR 選手名'!$S$7</f>
        <v>江原　杏奈</v>
      </c>
      <c r="Y34" s="24"/>
      <c r="Z34" s="68">
        <f>'[2]低4×100mR 選手名'!$T$7</f>
        <v>1</v>
      </c>
      <c r="AA34" s="66"/>
      <c r="AB34" s="67"/>
      <c r="AC34" s="67"/>
      <c r="AD34" s="23" t="str">
        <f>'[2]低4×100mR 選手名'!$D$18</f>
        <v>水本 愛理</v>
      </c>
      <c r="AE34" s="24"/>
      <c r="AF34" s="68">
        <f>'[2]低4×100mR 選手名'!$E$18</f>
        <v>1</v>
      </c>
      <c r="AG34" s="66"/>
      <c r="AH34" s="67"/>
      <c r="AI34" s="67"/>
      <c r="AJ34" s="23" t="str">
        <f>'[2]低4×100mR 選手名'!$I$18</f>
        <v>石原 樹里</v>
      </c>
      <c r="AK34" s="24"/>
      <c r="AL34" s="68">
        <f>'[2]低4×100mR 選手名'!$J$18</f>
        <v>1</v>
      </c>
      <c r="AM34" s="66"/>
      <c r="AN34" s="67"/>
      <c r="AO34" s="67"/>
      <c r="AP34" s="23" t="str">
        <f>'[2]低4×100mR 選手名'!$N$18</f>
        <v>久保田　春菜</v>
      </c>
      <c r="AQ34" s="24"/>
      <c r="AR34" s="68">
        <f>'[2]低4×100mR 選手名'!$O$18</f>
        <v>1</v>
      </c>
      <c r="AS34" s="66"/>
      <c r="AT34" s="67"/>
      <c r="AU34" s="67"/>
      <c r="AV34" s="23" t="str">
        <f>'[2]低4×100mR 選手名'!$S$18</f>
        <v>髙尾　萌生</v>
      </c>
      <c r="AW34" s="24"/>
      <c r="AX34" s="68">
        <f>'[2]低4×100mR 選手名'!$T$18</f>
        <v>1</v>
      </c>
    </row>
    <row r="35" spans="1:50" ht="18.75" customHeight="1">
      <c r="A35" s="31"/>
      <c r="B35" s="65"/>
      <c r="C35" s="69" t="str">
        <f>'[2]低4×100mR'!$N$10</f>
        <v>牟田山</v>
      </c>
      <c r="D35" s="70"/>
      <c r="E35" s="21"/>
      <c r="F35" s="23" t="str">
        <f>'[2]低4×100mR 選手名'!$D$8</f>
        <v>古賀 愛望</v>
      </c>
      <c r="G35" s="24"/>
      <c r="H35" s="68">
        <f>'[2]低4×100mR 選手名'!$E$8</f>
        <v>1</v>
      </c>
      <c r="I35" s="69" t="str">
        <f>'[2]低4×100mR'!$N$11</f>
        <v>宮ノ陣</v>
      </c>
      <c r="J35" s="70"/>
      <c r="K35" s="21"/>
      <c r="L35" s="23" t="str">
        <f>'[2]低4×100mR 選手名'!$I$8</f>
        <v>吉川 さえ</v>
      </c>
      <c r="M35" s="24"/>
      <c r="N35" s="68">
        <f>'[2]低4×100mR 選手名'!$J$8</f>
        <v>1</v>
      </c>
      <c r="O35" s="69" t="str">
        <f>'[2]低4×100mR'!$N$12</f>
        <v>筑邦西</v>
      </c>
      <c r="P35" s="70"/>
      <c r="Q35" s="21"/>
      <c r="R35" s="23" t="str">
        <f>'[2]低4×100mR 選手名'!$N$8</f>
        <v>山田 朱莉</v>
      </c>
      <c r="S35" s="24"/>
      <c r="T35" s="68">
        <f>'[2]低4×100mR 選手名'!$O$8</f>
        <v>1</v>
      </c>
      <c r="U35" s="69" t="str">
        <f>'[2]低4×100mR'!$N$13</f>
        <v>城島</v>
      </c>
      <c r="V35" s="70"/>
      <c r="W35" s="21"/>
      <c r="X35" s="23" t="str">
        <f>'[2]低4×100mR 選手名'!$S$8</f>
        <v>古賀　貴子</v>
      </c>
      <c r="Y35" s="24"/>
      <c r="Z35" s="68">
        <f>'[2]低4×100mR 選手名'!$T$8</f>
        <v>1</v>
      </c>
      <c r="AA35" s="69" t="str">
        <f>'[2]低4×100mR'!$N$14</f>
        <v>三潴</v>
      </c>
      <c r="AB35" s="70"/>
      <c r="AC35" s="21"/>
      <c r="AD35" s="23" t="str">
        <f>'[2]低4×100mR 選手名'!$D$19</f>
        <v>江上 りさ</v>
      </c>
      <c r="AE35" s="24"/>
      <c r="AF35" s="68">
        <f>'[2]低4×100mR 選手名'!$E$19</f>
        <v>1</v>
      </c>
      <c r="AG35" s="69" t="str">
        <f>'[2]低4×100mR'!$N$15</f>
        <v>諏訪</v>
      </c>
      <c r="AH35" s="70"/>
      <c r="AI35" s="21"/>
      <c r="AJ35" s="23" t="str">
        <f>'[2]低4×100mR 選手名'!$I$19</f>
        <v>石橋　萌</v>
      </c>
      <c r="AK35" s="24"/>
      <c r="AL35" s="68">
        <f>'[2]低4×100mR 選手名'!$J$19</f>
        <v>1</v>
      </c>
      <c r="AM35" s="69" t="str">
        <f>'[2]低4×100mR'!$N$16</f>
        <v>良山</v>
      </c>
      <c r="AN35" s="70"/>
      <c r="AO35" s="21"/>
      <c r="AP35" s="23" t="str">
        <f>'[2]低4×100mR 選手名'!$N$19</f>
        <v>権藤 土筆</v>
      </c>
      <c r="AQ35" s="24"/>
      <c r="AR35" s="68">
        <f>'[2]低4×100mR 選手名'!$O$19</f>
        <v>1</v>
      </c>
      <c r="AS35" s="69" t="str">
        <f>'[2]低4×100mR'!$N$17</f>
        <v>北野</v>
      </c>
      <c r="AT35" s="70"/>
      <c r="AU35" s="21"/>
      <c r="AV35" s="23" t="str">
        <f>'[2]低4×100mR 選手名'!$S$19</f>
        <v>髙木　綾</v>
      </c>
      <c r="AW35" s="24"/>
      <c r="AX35" s="68">
        <f>'[2]低4×100mR 選手名'!$T$19</f>
        <v>1</v>
      </c>
    </row>
    <row r="36" spans="1:50" ht="18.75" customHeight="1">
      <c r="A36" s="31"/>
      <c r="B36" s="65"/>
      <c r="C36" s="71"/>
      <c r="D36" s="72"/>
      <c r="E36" s="73"/>
      <c r="F36" s="74" t="str">
        <f>'[2]低4×100mR 選手名'!$D$9</f>
        <v>原田 彩希</v>
      </c>
      <c r="G36" s="70"/>
      <c r="H36" s="75">
        <f>'[2]低4×100mR 選手名'!$E$9</f>
        <v>2</v>
      </c>
      <c r="I36" s="71"/>
      <c r="J36" s="72"/>
      <c r="K36" s="73"/>
      <c r="L36" s="74" t="str">
        <f>'[2]低4×100mR 選手名'!$I$9</f>
        <v>椛島なつは</v>
      </c>
      <c r="M36" s="70"/>
      <c r="N36" s="75">
        <f>'[2]低4×100mR 選手名'!$J$9</f>
        <v>2</v>
      </c>
      <c r="O36" s="71"/>
      <c r="P36" s="72"/>
      <c r="Q36" s="73"/>
      <c r="R36" s="74" t="str">
        <f>'[2]低4×100mR 選手名'!$N$9</f>
        <v>内田 有吏子</v>
      </c>
      <c r="S36" s="70"/>
      <c r="T36" s="75">
        <f>'[2]低4×100mR 選手名'!$O$9</f>
        <v>2</v>
      </c>
      <c r="U36" s="71"/>
      <c r="V36" s="72"/>
      <c r="W36" s="73"/>
      <c r="X36" s="74" t="str">
        <f>'[2]低4×100mR 選手名'!$S$9</f>
        <v>池松　愛理</v>
      </c>
      <c r="Y36" s="70"/>
      <c r="Z36" s="75">
        <f>'[2]低4×100mR 選手名'!$T$9</f>
        <v>2</v>
      </c>
      <c r="AA36" s="71"/>
      <c r="AB36" s="72"/>
      <c r="AC36" s="73"/>
      <c r="AD36" s="74" t="str">
        <f>'[2]低4×100mR 選手名'!$D$20</f>
        <v>中村那都美</v>
      </c>
      <c r="AE36" s="70"/>
      <c r="AF36" s="75">
        <f>'[2]低4×100mR 選手名'!$E$20</f>
        <v>2</v>
      </c>
      <c r="AG36" s="71"/>
      <c r="AH36" s="72"/>
      <c r="AI36" s="73"/>
      <c r="AJ36" s="74" t="str">
        <f>'[2]低4×100mR 選手名'!$I$20</f>
        <v>大野　瞳</v>
      </c>
      <c r="AK36" s="70"/>
      <c r="AL36" s="75">
        <f>'[2]低4×100mR 選手名'!$J$20</f>
        <v>2</v>
      </c>
      <c r="AM36" s="71"/>
      <c r="AN36" s="72"/>
      <c r="AO36" s="73"/>
      <c r="AP36" s="74" t="str">
        <f>'[2]低4×100mR 選手名'!$N$20</f>
        <v>井上 紋花</v>
      </c>
      <c r="AQ36" s="70"/>
      <c r="AR36" s="75">
        <f>'[2]低4×100mR 選手名'!$O$20</f>
        <v>2</v>
      </c>
      <c r="AS36" s="71"/>
      <c r="AT36" s="72"/>
      <c r="AU36" s="73"/>
      <c r="AV36" s="74" t="str">
        <f>'[2]低4×100mR 選手名'!$S$20</f>
        <v>今村　千紘</v>
      </c>
      <c r="AW36" s="70"/>
      <c r="AX36" s="75">
        <f>'[2]低4×100mR 選手名'!$T$20</f>
        <v>2</v>
      </c>
    </row>
    <row r="37" spans="1:50" ht="18.75" customHeight="1">
      <c r="A37" s="38"/>
      <c r="B37" s="76"/>
      <c r="C37" s="77">
        <f>'[2]低4×100mR'!$Q$10</f>
      </c>
      <c r="D37" s="41">
        <f>'[2]低4×100mR'!$R$10</f>
      </c>
      <c r="E37" s="41"/>
      <c r="F37" s="54">
        <f>IF(D37="","","(予選記録)")</f>
      </c>
      <c r="G37" s="55"/>
      <c r="H37" s="56"/>
      <c r="I37" s="77">
        <f>'[2]低4×100mR'!$Q$11</f>
      </c>
      <c r="J37" s="41">
        <f>'[2]低4×100mR'!$R$11</f>
      </c>
      <c r="K37" s="41"/>
      <c r="L37" s="54">
        <f>IF(J37="","","(予選記録)")</f>
      </c>
      <c r="M37" s="55"/>
      <c r="N37" s="56"/>
      <c r="O37" s="77">
        <f>'[2]低4×100mR'!$Q$12</f>
      </c>
      <c r="P37" s="41">
        <f>'[2]低4×100mR'!$R$12</f>
      </c>
      <c r="Q37" s="41"/>
      <c r="R37" s="54">
        <f>IF(P37="","","(予選記録)")</f>
      </c>
      <c r="S37" s="55"/>
      <c r="T37" s="56"/>
      <c r="U37" s="77">
        <f>'[2]低4×100mR'!$Q$13</f>
      </c>
      <c r="V37" s="41">
        <f>'[2]低4×100mR'!$R$13</f>
      </c>
      <c r="W37" s="41"/>
      <c r="X37" s="54">
        <f>IF(V37="","","(予選記録)")</f>
      </c>
      <c r="Y37" s="55"/>
      <c r="Z37" s="56"/>
      <c r="AA37" s="77">
        <f>'[2]低4×100mR'!$Q$14</f>
      </c>
      <c r="AB37" s="41">
        <f>'[2]低4×100mR'!$R$14</f>
      </c>
      <c r="AC37" s="41"/>
      <c r="AD37" s="54">
        <f>IF(AB37="","","(予選記録)")</f>
      </c>
      <c r="AE37" s="55"/>
      <c r="AF37" s="56"/>
      <c r="AG37" s="77">
        <f>'[2]低4×100mR'!$Q$15</f>
      </c>
      <c r="AH37" s="41">
        <f>'[2]低4×100mR'!$R$15</f>
      </c>
      <c r="AI37" s="41"/>
      <c r="AJ37" s="54">
        <f>IF(AH37="","","(予選記録)")</f>
      </c>
      <c r="AK37" s="55"/>
      <c r="AL37" s="56"/>
      <c r="AM37" s="77">
        <f>'[2]低4×100mR'!$Q$16</f>
      </c>
      <c r="AN37" s="41">
        <f>'[2]低4×100mR'!$R$16</f>
      </c>
      <c r="AO37" s="41"/>
      <c r="AP37" s="54">
        <f>IF(AN37="","","(予選記録)")</f>
      </c>
      <c r="AQ37" s="55"/>
      <c r="AR37" s="56"/>
      <c r="AS37" s="77">
        <f>'[2]低4×100mR'!$Q$17</f>
      </c>
      <c r="AT37" s="41">
        <f>'[2]低4×100mR'!$R$17</f>
      </c>
      <c r="AU37" s="41"/>
      <c r="AV37" s="54">
        <f>IF(AT37="","","(予選記録)")</f>
      </c>
      <c r="AW37" s="55"/>
      <c r="AX37" s="56"/>
    </row>
    <row r="38" spans="1:50" ht="18.75" customHeight="1">
      <c r="A38" s="26" t="s">
        <v>24</v>
      </c>
      <c r="B38" s="12" t="str">
        <f>'[2]1年100m'!$R$6</f>
        <v>-1.0</v>
      </c>
      <c r="C38" s="27">
        <f>'[2]1年100m'!$N$10</f>
      </c>
      <c r="D38" s="28">
        <f>'[2]1年100m'!$O$10</f>
        <v>1392</v>
      </c>
      <c r="E38" s="29"/>
      <c r="F38" s="16" t="str">
        <f>'[2]1年100m'!$K$10</f>
        <v>大羽由理恵</v>
      </c>
      <c r="G38" s="17"/>
      <c r="H38" s="30">
        <f>'[2]1年100m'!$L$10</f>
        <v>1</v>
      </c>
      <c r="I38" s="27">
        <f>'[2]1年100m'!$N$11</f>
      </c>
      <c r="J38" s="28">
        <f>'[2]1年100m'!$O$11</f>
        <v>1410</v>
      </c>
      <c r="K38" s="29"/>
      <c r="L38" s="16" t="str">
        <f>'[2]1年100m'!$K$11</f>
        <v>石原 樹里</v>
      </c>
      <c r="M38" s="17"/>
      <c r="N38" s="30">
        <f>'[2]1年100m'!$L$11</f>
        <v>1</v>
      </c>
      <c r="O38" s="27">
        <f>'[2]1年100m'!$N$12</f>
      </c>
      <c r="P38" s="28">
        <f>'[2]1年100m'!$O$12</f>
        <v>1421</v>
      </c>
      <c r="Q38" s="29"/>
      <c r="R38" s="16" t="str">
        <f>'[2]1年100m'!$K$12</f>
        <v>古賀 愛望</v>
      </c>
      <c r="S38" s="17"/>
      <c r="T38" s="30">
        <f>'[2]1年100m'!$L$12</f>
        <v>1</v>
      </c>
      <c r="U38" s="27">
        <f>'[2]1年100m'!$N$13</f>
      </c>
      <c r="V38" s="28">
        <f>'[2]1年100m'!$O$13</f>
        <v>1439</v>
      </c>
      <c r="W38" s="29"/>
      <c r="X38" s="16" t="str">
        <f>'[2]1年100m'!$K$13</f>
        <v>牟田 万記</v>
      </c>
      <c r="Y38" s="17"/>
      <c r="Z38" s="30">
        <f>'[2]1年100m'!$L$13</f>
        <v>1</v>
      </c>
      <c r="AA38" s="27">
        <f>'[2]1年100m'!$N$14</f>
      </c>
      <c r="AB38" s="28">
        <f>'[2]1年100m'!$O$14</f>
        <v>1446</v>
      </c>
      <c r="AC38" s="29"/>
      <c r="AD38" s="16" t="str">
        <f>'[2]1年100m'!$K$14</f>
        <v>山田 朱莉</v>
      </c>
      <c r="AE38" s="17"/>
      <c r="AF38" s="30">
        <f>'[2]1年100m'!$L$14</f>
        <v>1</v>
      </c>
      <c r="AG38" s="27">
        <f>'[2]1年100m'!$N$15</f>
      </c>
      <c r="AH38" s="28">
        <f>'[2]1年100m'!$O$15</f>
        <v>1455</v>
      </c>
      <c r="AI38" s="29"/>
      <c r="AJ38" s="16" t="str">
        <f>'[2]1年100m'!$K$15</f>
        <v>内野 寛子</v>
      </c>
      <c r="AK38" s="17"/>
      <c r="AL38" s="30">
        <f>'[2]1年100m'!$L$15</f>
        <v>1</v>
      </c>
      <c r="AM38" s="27">
        <f>'[2]1年100m'!$N$16</f>
      </c>
      <c r="AN38" s="28">
        <f>'[2]1年100m'!$O$16</f>
        <v>1468</v>
      </c>
      <c r="AO38" s="29"/>
      <c r="AP38" s="16" t="str">
        <f>'[2]1年100m'!$K$16</f>
        <v>河合 優奈</v>
      </c>
      <c r="AQ38" s="17"/>
      <c r="AR38" s="30">
        <f>'[2]1年100m'!$L$16</f>
        <v>1</v>
      </c>
      <c r="AS38" s="27">
        <f>'[2]1年100m'!$N$17</f>
      </c>
      <c r="AT38" s="28">
        <f>'[2]1年100m'!$O$17</f>
        <v>1471</v>
      </c>
      <c r="AU38" s="29"/>
      <c r="AV38" s="16" t="str">
        <f>'[2]1年100m'!$K$17</f>
        <v>川島 奈々</v>
      </c>
      <c r="AW38" s="17"/>
      <c r="AX38" s="30">
        <f>'[2]1年100m'!$L$17</f>
        <v>1</v>
      </c>
    </row>
    <row r="39" spans="1:50" ht="18.75" customHeight="1">
      <c r="A39" s="31"/>
      <c r="B39" s="32"/>
      <c r="C39" s="36" t="str">
        <f>'[2]1年100m'!$J$10</f>
        <v>A 185</v>
      </c>
      <c r="D39" s="24"/>
      <c r="E39" s="37"/>
      <c r="F39" s="23" t="str">
        <f>'[2]1年100m'!$M$10</f>
        <v>久･城南</v>
      </c>
      <c r="G39" s="24"/>
      <c r="H39" s="25"/>
      <c r="I39" s="36" t="str">
        <f>'[2]1年100m'!$J$11</f>
        <v>A 170</v>
      </c>
      <c r="J39" s="24"/>
      <c r="K39" s="37"/>
      <c r="L39" s="23" t="str">
        <f>'[2]1年100m'!$M$11</f>
        <v>諏訪</v>
      </c>
      <c r="M39" s="24"/>
      <c r="N39" s="25"/>
      <c r="O39" s="36" t="str">
        <f>'[2]1年100m'!$J$12</f>
        <v>A 175</v>
      </c>
      <c r="P39" s="24"/>
      <c r="Q39" s="37"/>
      <c r="R39" s="23" t="str">
        <f>'[2]1年100m'!$M$12</f>
        <v>牟田山</v>
      </c>
      <c r="S39" s="24"/>
      <c r="T39" s="25"/>
      <c r="U39" s="36" t="str">
        <f>'[2]1年100m'!$J$13</f>
        <v>A 158</v>
      </c>
      <c r="V39" s="24"/>
      <c r="W39" s="37"/>
      <c r="X39" s="23" t="str">
        <f>'[2]1年100m'!$M$13</f>
        <v>田主丸</v>
      </c>
      <c r="Y39" s="24"/>
      <c r="Z39" s="25"/>
      <c r="AA39" s="36" t="str">
        <f>'[2]1年100m'!$J$14</f>
        <v>A 223</v>
      </c>
      <c r="AB39" s="24"/>
      <c r="AC39" s="37"/>
      <c r="AD39" s="23" t="str">
        <f>'[2]1年100m'!$M$14</f>
        <v>筑邦西</v>
      </c>
      <c r="AE39" s="24"/>
      <c r="AF39" s="25"/>
      <c r="AG39" s="36" t="str">
        <f>'[2]1年100m'!$J$15</f>
        <v>A 109</v>
      </c>
      <c r="AH39" s="24"/>
      <c r="AI39" s="37"/>
      <c r="AJ39" s="23" t="str">
        <f>'[2]1年100m'!$M$15</f>
        <v>宮ノ陣</v>
      </c>
      <c r="AK39" s="24"/>
      <c r="AL39" s="25"/>
      <c r="AM39" s="36" t="str">
        <f>'[2]1年100m'!$J$16</f>
        <v>A 149</v>
      </c>
      <c r="AN39" s="24"/>
      <c r="AO39" s="37"/>
      <c r="AP39" s="23" t="str">
        <f>'[2]1年100m'!$M$16</f>
        <v>高牟礼</v>
      </c>
      <c r="AQ39" s="24"/>
      <c r="AR39" s="25"/>
      <c r="AS39" s="36" t="str">
        <f>'[2]1年100m'!$J$17</f>
        <v>A 211</v>
      </c>
      <c r="AT39" s="24"/>
      <c r="AU39" s="37"/>
      <c r="AV39" s="23" t="str">
        <f>'[2]1年100m'!$M$17</f>
        <v>荒木</v>
      </c>
      <c r="AW39" s="24"/>
      <c r="AX39" s="25"/>
    </row>
    <row r="40" spans="1:50" ht="18.75" customHeight="1">
      <c r="A40" s="38"/>
      <c r="B40" s="39"/>
      <c r="C40" s="40">
        <f>IF('[2]1年100m'!$P$10="","",'[2]1年100m'!$P$10)</f>
      </c>
      <c r="D40" s="41">
        <f>IF('[2]1年100m'!$Q$10="","",'[2]1年100m'!$Q$10)</f>
      </c>
      <c r="E40" s="42"/>
      <c r="F40" s="43">
        <f>IF('[2]1年100m'!$R$10="","",'[2]1年100m'!$R$10)</f>
      </c>
      <c r="G40" s="44">
        <f>IF(D40="","","(予選記録)")</f>
      </c>
      <c r="H40" s="45"/>
      <c r="I40" s="40">
        <f>IF('[2]1年100m'!$P$11="","",'[2]1年100m'!$P$11)</f>
      </c>
      <c r="J40" s="41">
        <f>IF('[2]1年100m'!$Q$11="","",'[2]1年100m'!$Q$11)</f>
      </c>
      <c r="K40" s="42"/>
      <c r="L40" s="43">
        <f>IF('[2]1年100m'!$R$11="","",'[2]1年100m'!$R$11)</f>
      </c>
      <c r="M40" s="44">
        <f>IF(J40="","","(予選記録)")</f>
      </c>
      <c r="N40" s="45"/>
      <c r="O40" s="40">
        <f>IF('[2]1年100m'!$P$12="","",'[2]1年100m'!$P$12)</f>
      </c>
      <c r="P40" s="41">
        <f>IF('[2]1年100m'!$Q$12="","",'[2]1年100m'!$Q$12)</f>
      </c>
      <c r="Q40" s="42"/>
      <c r="R40" s="43">
        <f>IF('[2]1年100m'!$R$12="","",'[2]1年100m'!$R$12)</f>
      </c>
      <c r="S40" s="44">
        <f>IF(P40="","","(予選記録)")</f>
      </c>
      <c r="T40" s="45"/>
      <c r="U40" s="40">
        <f>IF('[2]1年100m'!$P$13="","",'[2]1年100m'!$P$13)</f>
      </c>
      <c r="V40" s="41">
        <f>IF('[2]1年100m'!$Q$13="","",'[2]1年100m'!$Q$13)</f>
      </c>
      <c r="W40" s="42"/>
      <c r="X40" s="43">
        <f>IF('[2]1年100m'!$R$13="","",'[2]1年100m'!$R$13)</f>
      </c>
      <c r="Y40" s="44">
        <f>IF(V40="","","(予選記録)")</f>
      </c>
      <c r="Z40" s="45"/>
      <c r="AA40" s="40">
        <f>IF('[2]1年100m'!$P$14="","",'[2]1年100m'!$P$14)</f>
      </c>
      <c r="AB40" s="41">
        <f>IF('[2]1年100m'!$Q$14="","",'[2]1年100m'!$Q$14)</f>
      </c>
      <c r="AC40" s="42"/>
      <c r="AD40" s="43">
        <f>IF('[2]1年100m'!$R$14="","",'[2]1年100m'!$R$14)</f>
      </c>
      <c r="AE40" s="44">
        <f>IF(AB40="","","(予選記録)")</f>
      </c>
      <c r="AF40" s="45"/>
      <c r="AG40" s="40">
        <f>IF('[2]1年100m'!$P$15="","",'[2]1年100m'!$P$15)</f>
      </c>
      <c r="AH40" s="41">
        <f>IF('[2]1年100m'!$Q$15="","",'[2]1年100m'!$Q$15)</f>
      </c>
      <c r="AI40" s="42"/>
      <c r="AJ40" s="43">
        <f>IF('[2]1年100m'!$R$15="","",'[2]1年100m'!$R$15)</f>
      </c>
      <c r="AK40" s="44">
        <f>IF(AH40="","","(予選記録)")</f>
      </c>
      <c r="AL40" s="45"/>
      <c r="AM40" s="40">
        <f>IF('[2]1年100m'!$P$16="","",'[2]1年100m'!$P$16)</f>
      </c>
      <c r="AN40" s="41">
        <f>IF('[2]1年100m'!$Q$16="","",'[2]1年100m'!$Q$16)</f>
      </c>
      <c r="AO40" s="42"/>
      <c r="AP40" s="43">
        <f>IF('[2]1年100m'!$R$16="","",'[2]1年100m'!$R$16)</f>
      </c>
      <c r="AQ40" s="44">
        <f>IF(AN40="","","(予選記録)")</f>
      </c>
      <c r="AR40" s="45"/>
      <c r="AS40" s="40">
        <f>IF('[2]1年100m'!$P$17="","",'[2]1年100m'!$P$17)</f>
      </c>
      <c r="AT40" s="41">
        <f>IF('[2]1年100m'!$Q$17="","",'[2]1年100m'!$Q$17)</f>
      </c>
      <c r="AU40" s="42"/>
      <c r="AV40" s="43">
        <f>IF('[2]1年100m'!$R$17="","",'[2]1年100m'!$R$17)</f>
      </c>
      <c r="AW40" s="44">
        <f>IF(AT40="","","(予選記録)")</f>
      </c>
      <c r="AX40" s="45"/>
    </row>
    <row r="41" spans="1:50" ht="18.75" customHeight="1">
      <c r="A41" s="26" t="s">
        <v>25</v>
      </c>
      <c r="B41" s="12" t="str">
        <f>'[2]2年100m'!$R$6</f>
        <v>-0.4</v>
      </c>
      <c r="C41" s="27">
        <f>'[2]2年100m'!$N$10</f>
      </c>
      <c r="D41" s="28">
        <f>'[2]2年100m'!$O$10</f>
        <v>1384</v>
      </c>
      <c r="E41" s="29"/>
      <c r="F41" s="16" t="str">
        <f>'[2]2年100m'!$K$10</f>
        <v>新里 綾乃</v>
      </c>
      <c r="G41" s="17"/>
      <c r="H41" s="30">
        <f>'[2]2年100m'!$L$10</f>
        <v>2</v>
      </c>
      <c r="I41" s="27">
        <f>'[2]2年100m'!$N$11</f>
      </c>
      <c r="J41" s="28">
        <f>'[2]2年100m'!$O$11</f>
        <v>1399</v>
      </c>
      <c r="K41" s="29"/>
      <c r="L41" s="16" t="str">
        <f>'[2]2年100m'!$K$11</f>
        <v>田中 瑞紀</v>
      </c>
      <c r="M41" s="17"/>
      <c r="N41" s="30">
        <f>'[2]2年100m'!$L$11</f>
        <v>2</v>
      </c>
      <c r="O41" s="27">
        <f>'[2]2年100m'!$N$12</f>
      </c>
      <c r="P41" s="28">
        <f>'[2]2年100m'!$O$12</f>
        <v>1418</v>
      </c>
      <c r="Q41" s="29"/>
      <c r="R41" s="16" t="str">
        <f>'[2]2年100m'!$K$12</f>
        <v>矢ｹ部美紗</v>
      </c>
      <c r="S41" s="17"/>
      <c r="T41" s="30">
        <f>'[2]2年100m'!$L$12</f>
        <v>2</v>
      </c>
      <c r="U41" s="27">
        <f>'[2]2年100m'!$N$13</f>
      </c>
      <c r="V41" s="28">
        <f>'[2]2年100m'!$O$13</f>
        <v>1431</v>
      </c>
      <c r="W41" s="29"/>
      <c r="X41" s="16" t="str">
        <f>'[2]2年100m'!$K$13</f>
        <v>池松　愛理</v>
      </c>
      <c r="Y41" s="17"/>
      <c r="Z41" s="30">
        <f>'[2]2年100m'!$L$13</f>
        <v>2</v>
      </c>
      <c r="AA41" s="27">
        <f>'[2]2年100m'!$N$14</f>
      </c>
      <c r="AB41" s="28">
        <f>'[2]2年100m'!$O$14</f>
        <v>1431</v>
      </c>
      <c r="AC41" s="29"/>
      <c r="AD41" s="16" t="str">
        <f>'[2]2年100m'!$K$14</f>
        <v>木原 瑠莉</v>
      </c>
      <c r="AE41" s="17"/>
      <c r="AF41" s="30">
        <f>'[2]2年100m'!$L$14</f>
        <v>2</v>
      </c>
      <c r="AG41" s="27">
        <f>'[2]2年100m'!$N$15</f>
      </c>
      <c r="AH41" s="28">
        <f>'[2]2年100m'!$O$15</f>
        <v>1432</v>
      </c>
      <c r="AI41" s="29"/>
      <c r="AJ41" s="16" t="str">
        <f>'[2]2年100m'!$K$15</f>
        <v>國武 佑未</v>
      </c>
      <c r="AK41" s="17"/>
      <c r="AL41" s="30">
        <f>'[2]2年100m'!$L$15</f>
        <v>2</v>
      </c>
      <c r="AM41" s="27">
        <f>'[2]2年100m'!$N$16</f>
      </c>
      <c r="AN41" s="28">
        <f>'[2]2年100m'!$O$16</f>
        <v>1436</v>
      </c>
      <c r="AO41" s="29"/>
      <c r="AP41" s="16" t="str">
        <f>'[2]2年100m'!$K$16</f>
        <v>原　綾乃</v>
      </c>
      <c r="AQ41" s="17"/>
      <c r="AR41" s="30">
        <f>'[2]2年100m'!$L$16</f>
        <v>2</v>
      </c>
      <c r="AS41" s="27">
        <f>'[2]2年100m'!$N$17</f>
      </c>
      <c r="AT41" s="28">
        <f>'[2]2年100m'!$O$17</f>
        <v>1446</v>
      </c>
      <c r="AU41" s="29"/>
      <c r="AV41" s="16" t="str">
        <f>'[2]2年100m'!$K$17</f>
        <v>森下　愛</v>
      </c>
      <c r="AW41" s="17"/>
      <c r="AX41" s="30">
        <f>'[2]2年100m'!$L$17</f>
        <v>2</v>
      </c>
    </row>
    <row r="42" spans="1:50" ht="18.75" customHeight="1">
      <c r="A42" s="31"/>
      <c r="B42" s="32"/>
      <c r="C42" s="36" t="str">
        <f>'[2]2年100m'!$J$10</f>
        <v>A 46</v>
      </c>
      <c r="D42" s="24"/>
      <c r="E42" s="37"/>
      <c r="F42" s="23" t="str">
        <f>'[2]2年100m'!$M$10</f>
        <v>筑邦西</v>
      </c>
      <c r="G42" s="24"/>
      <c r="H42" s="25"/>
      <c r="I42" s="36" t="str">
        <f>'[2]2年100m'!$J$11</f>
        <v>A 748</v>
      </c>
      <c r="J42" s="24"/>
      <c r="K42" s="37"/>
      <c r="L42" s="23" t="str">
        <f>'[2]2年100m'!$M$11</f>
        <v>牟田山</v>
      </c>
      <c r="M42" s="24"/>
      <c r="N42" s="25"/>
      <c r="O42" s="36" t="str">
        <f>'[2]2年100m'!$J$12</f>
        <v>A 39</v>
      </c>
      <c r="P42" s="24"/>
      <c r="Q42" s="37"/>
      <c r="R42" s="23" t="str">
        <f>'[2]2年100m'!$M$12</f>
        <v>田主丸</v>
      </c>
      <c r="S42" s="24"/>
      <c r="T42" s="25"/>
      <c r="U42" s="36">
        <f>'[2]2年100m'!$J$13</f>
        <v>604</v>
      </c>
      <c r="V42" s="24"/>
      <c r="W42" s="37"/>
      <c r="X42" s="23" t="str">
        <f>'[2]2年100m'!$M$13</f>
        <v>城島</v>
      </c>
      <c r="Y42" s="24"/>
      <c r="Z42" s="25"/>
      <c r="AA42" s="36" t="str">
        <f>'[2]2年100m'!$J$14</f>
        <v>A 27</v>
      </c>
      <c r="AB42" s="24"/>
      <c r="AC42" s="37"/>
      <c r="AD42" s="23" t="str">
        <f>'[2]2年100m'!$M$14</f>
        <v>江南</v>
      </c>
      <c r="AE42" s="24"/>
      <c r="AF42" s="25"/>
      <c r="AG42" s="36" t="str">
        <f>'[2]2年100m'!$J$15</f>
        <v>A 675</v>
      </c>
      <c r="AH42" s="24"/>
      <c r="AI42" s="37"/>
      <c r="AJ42" s="23" t="str">
        <f>'[2]2年100m'!$M$15</f>
        <v>宮ノ陣</v>
      </c>
      <c r="AK42" s="24"/>
      <c r="AL42" s="25"/>
      <c r="AM42" s="36">
        <f>'[2]2年100m'!$J$16</f>
        <v>636</v>
      </c>
      <c r="AN42" s="24"/>
      <c r="AO42" s="37"/>
      <c r="AP42" s="23" t="str">
        <f>'[2]2年100m'!$M$16</f>
        <v>北野</v>
      </c>
      <c r="AQ42" s="24"/>
      <c r="AR42" s="25"/>
      <c r="AS42" s="36">
        <f>'[2]2年100m'!$J$17</f>
        <v>635</v>
      </c>
      <c r="AT42" s="24"/>
      <c r="AU42" s="37"/>
      <c r="AV42" s="23" t="str">
        <f>'[2]2年100m'!$M$17</f>
        <v>北野</v>
      </c>
      <c r="AW42" s="24"/>
      <c r="AX42" s="25"/>
    </row>
    <row r="43" spans="1:50" ht="18.75" customHeight="1">
      <c r="A43" s="38"/>
      <c r="B43" s="39"/>
      <c r="C43" s="40">
        <f>IF('[2]2年100m'!$P$10="","",'[2]2年100m'!$P$10)</f>
      </c>
      <c r="D43" s="41">
        <f>IF('[2]2年100m'!$Q$10="","",'[2]2年100m'!$Q$10)</f>
      </c>
      <c r="E43" s="42"/>
      <c r="F43" s="43">
        <f>IF('[2]2年100m'!$R$10="","",'[2]2年100m'!$R$10)</f>
      </c>
      <c r="G43" s="44">
        <f>IF(D43="","","(予選記録)")</f>
      </c>
      <c r="H43" s="45"/>
      <c r="I43" s="40">
        <f>IF('[2]2年100m'!$P$11="","",'[2]2年100m'!$P$11)</f>
      </c>
      <c r="J43" s="41">
        <f>IF('[2]2年100m'!$Q$11="","",'[2]2年100m'!$Q$11)</f>
      </c>
      <c r="K43" s="42"/>
      <c r="L43" s="43">
        <f>IF('[2]2年100m'!$R$11="","",'[2]2年100m'!$R$11)</f>
      </c>
      <c r="M43" s="44">
        <f>IF(J43="","","(予選記録)")</f>
      </c>
      <c r="N43" s="45"/>
      <c r="O43" s="40">
        <f>IF('[2]2年100m'!$P$12="","",'[2]2年100m'!$P$12)</f>
      </c>
      <c r="P43" s="41">
        <f>IF('[2]2年100m'!$Q$12="","",'[2]2年100m'!$Q$12)</f>
      </c>
      <c r="Q43" s="42"/>
      <c r="R43" s="43">
        <f>IF('[2]2年100m'!$R$12="","",'[2]2年100m'!$R$12)</f>
      </c>
      <c r="S43" s="44">
        <f>IF(P43="","","(予選記録)")</f>
      </c>
      <c r="T43" s="45"/>
      <c r="U43" s="40">
        <f>IF('[2]2年100m'!$P$13="","",'[2]2年100m'!$P$13)</f>
      </c>
      <c r="V43" s="41">
        <f>IF('[2]2年100m'!$Q$13="","",'[2]2年100m'!$Q$13)</f>
      </c>
      <c r="W43" s="42"/>
      <c r="X43" s="43">
        <f>IF('[2]2年100m'!$R$13="","",'[2]2年100m'!$R$13)</f>
      </c>
      <c r="Y43" s="44">
        <f>IF(V43="","","(予選記録)")</f>
      </c>
      <c r="Z43" s="45"/>
      <c r="AA43" s="40">
        <f>IF('[2]2年100m'!$P$14="","",'[2]2年100m'!$P$14)</f>
      </c>
      <c r="AB43" s="41">
        <f>IF('[2]2年100m'!$Q$14="","",'[2]2年100m'!$Q$14)</f>
      </c>
      <c r="AC43" s="42"/>
      <c r="AD43" s="43">
        <f>IF('[2]2年100m'!$R$14="","",'[2]2年100m'!$R$14)</f>
      </c>
      <c r="AE43" s="44">
        <f>IF(AB43="","","(予選記録)")</f>
      </c>
      <c r="AF43" s="45"/>
      <c r="AG43" s="40">
        <f>IF('[2]2年100m'!$P$15="","",'[2]2年100m'!$P$15)</f>
      </c>
      <c r="AH43" s="41">
        <f>IF('[2]2年100m'!$Q$15="","",'[2]2年100m'!$Q$15)</f>
      </c>
      <c r="AI43" s="42"/>
      <c r="AJ43" s="43">
        <f>IF('[2]2年100m'!$R$15="","",'[2]2年100m'!$R$15)</f>
      </c>
      <c r="AK43" s="44">
        <f>IF(AH43="","","(予選記録)")</f>
      </c>
      <c r="AL43" s="45"/>
      <c r="AM43" s="40">
        <f>IF('[2]2年100m'!$P$16="","",'[2]2年100m'!$P$16)</f>
      </c>
      <c r="AN43" s="41">
        <f>IF('[2]2年100m'!$Q$16="","",'[2]2年100m'!$Q$16)</f>
      </c>
      <c r="AO43" s="42"/>
      <c r="AP43" s="43">
        <f>IF('[2]2年100m'!$R$16="","",'[2]2年100m'!$R$16)</f>
      </c>
      <c r="AQ43" s="44">
        <f>IF(AN43="","","(予選記録)")</f>
      </c>
      <c r="AR43" s="45"/>
      <c r="AS43" s="40">
        <f>IF('[2]2年100m'!$P$17="","",'[2]2年100m'!$P$17)</f>
      </c>
      <c r="AT43" s="41">
        <f>IF('[2]2年100m'!$Q$17="","",'[2]2年100m'!$Q$17)</f>
      </c>
      <c r="AU43" s="42"/>
      <c r="AV43" s="43">
        <f>IF('[2]2年100m'!$R$17="","",'[2]2年100m'!$R$17)</f>
      </c>
      <c r="AW43" s="44">
        <f>IF(AT43="","","(予選記録)")</f>
      </c>
      <c r="AX43" s="45"/>
    </row>
    <row r="44" spans="1:50" ht="18.75" customHeight="1">
      <c r="A44" s="26" t="s">
        <v>26</v>
      </c>
      <c r="B44" s="12" t="str">
        <f>'[2]3年100m'!$R$6</f>
        <v>-0.1</v>
      </c>
      <c r="C44" s="27" t="str">
        <f>'[2]3年100m'!$N$10</f>
        <v>●</v>
      </c>
      <c r="D44" s="28">
        <f>'[2]3年100m'!$O$10</f>
        <v>1325</v>
      </c>
      <c r="E44" s="29"/>
      <c r="F44" s="16" t="str">
        <f>'[2]3年100m'!$K$10</f>
        <v>寺崎 理沙</v>
      </c>
      <c r="G44" s="17"/>
      <c r="H44" s="30">
        <f>'[2]3年100m'!$L$10</f>
        <v>3</v>
      </c>
      <c r="I44" s="27">
        <f>'[2]3年100m'!$N$11</f>
      </c>
      <c r="J44" s="28">
        <f>'[2]3年100m'!$O$11</f>
        <v>1345</v>
      </c>
      <c r="K44" s="29"/>
      <c r="L44" s="16" t="str">
        <f>'[2]3年100m'!$K$11</f>
        <v>野下 朱音</v>
      </c>
      <c r="M44" s="17"/>
      <c r="N44" s="30">
        <f>'[2]3年100m'!$L$11</f>
        <v>3</v>
      </c>
      <c r="O44" s="27">
        <f>'[2]3年100m'!$N$12</f>
      </c>
      <c r="P44" s="28">
        <f>'[2]3年100m'!$O$12</f>
        <v>1350</v>
      </c>
      <c r="Q44" s="29"/>
      <c r="R44" s="16" t="str">
        <f>'[2]3年100m'!$K$12</f>
        <v>牟田 妃那</v>
      </c>
      <c r="S44" s="17"/>
      <c r="T44" s="30">
        <f>'[2]3年100m'!$L$12</f>
        <v>3</v>
      </c>
      <c r="U44" s="27">
        <f>'[2]3年100m'!$N$13</f>
      </c>
      <c r="V44" s="28">
        <f>'[2]3年100m'!$O$13</f>
        <v>1378</v>
      </c>
      <c r="W44" s="29"/>
      <c r="X44" s="16" t="str">
        <f>'[2]3年100m'!$K$13</f>
        <v>野口　萌</v>
      </c>
      <c r="Y44" s="17"/>
      <c r="Z44" s="30">
        <f>'[2]3年100m'!$L$13</f>
        <v>3</v>
      </c>
      <c r="AA44" s="27">
        <f>'[2]3年100m'!$N$14</f>
      </c>
      <c r="AB44" s="28">
        <f>'[2]3年100m'!$O$14</f>
        <v>1380</v>
      </c>
      <c r="AC44" s="29"/>
      <c r="AD44" s="16" t="str">
        <f>'[2]3年100m'!$K$14</f>
        <v>岩佐 彩弥</v>
      </c>
      <c r="AE44" s="17"/>
      <c r="AF44" s="30">
        <f>'[2]3年100m'!$L$14</f>
        <v>3</v>
      </c>
      <c r="AG44" s="27">
        <f>'[2]3年100m'!$N$15</f>
      </c>
      <c r="AH44" s="28">
        <f>'[2]3年100m'!$O$15</f>
        <v>1426</v>
      </c>
      <c r="AI44" s="29"/>
      <c r="AJ44" s="16" t="str">
        <f>'[2]3年100m'!$K$15</f>
        <v>仲　　愛</v>
      </c>
      <c r="AK44" s="17"/>
      <c r="AL44" s="30">
        <f>'[2]3年100m'!$L$15</f>
        <v>3</v>
      </c>
      <c r="AM44" s="27">
        <f>'[2]3年100m'!$N$16</f>
      </c>
      <c r="AN44" s="28">
        <f>'[2]3年100m'!$O$16</f>
        <v>1440</v>
      </c>
      <c r="AO44" s="29"/>
      <c r="AP44" s="16" t="str">
        <f>'[2]3年100m'!$K$16</f>
        <v>野上 早紀</v>
      </c>
      <c r="AQ44" s="17"/>
      <c r="AR44" s="30">
        <f>'[2]3年100m'!$L$16</f>
        <v>3</v>
      </c>
      <c r="AS44" s="27">
        <f>'[2]3年100m'!$N$17</f>
      </c>
      <c r="AT44" s="28">
        <f>'[2]3年100m'!$O$17</f>
        <v>1441</v>
      </c>
      <c r="AU44" s="29"/>
      <c r="AV44" s="16" t="str">
        <f>'[2]3年100m'!$K$17</f>
        <v>牟田 千華</v>
      </c>
      <c r="AW44" s="17"/>
      <c r="AX44" s="30">
        <f>'[2]3年100m'!$L$17</f>
        <v>3</v>
      </c>
    </row>
    <row r="45" spans="1:50" ht="18.75" customHeight="1">
      <c r="A45" s="31"/>
      <c r="B45" s="32"/>
      <c r="C45" s="36" t="str">
        <f>'[2]3年100m'!$J$10</f>
        <v>A 437</v>
      </c>
      <c r="D45" s="24"/>
      <c r="E45" s="37"/>
      <c r="F45" s="23" t="str">
        <f>'[2]3年100m'!$M$10</f>
        <v>宮ノ陣</v>
      </c>
      <c r="G45" s="24"/>
      <c r="H45" s="25"/>
      <c r="I45" s="36" t="str">
        <f>'[2]3年100m'!$J$11</f>
        <v>A 570</v>
      </c>
      <c r="J45" s="24"/>
      <c r="K45" s="37"/>
      <c r="L45" s="23" t="str">
        <f>'[2]3年100m'!$M$11</f>
        <v>筑邦西</v>
      </c>
      <c r="M45" s="24"/>
      <c r="N45" s="25"/>
      <c r="O45" s="36" t="str">
        <f>'[2]3年100m'!$J$12</f>
        <v>A 499</v>
      </c>
      <c r="P45" s="24"/>
      <c r="Q45" s="37"/>
      <c r="R45" s="23" t="str">
        <f>'[2]3年100m'!$M$12</f>
        <v>田主丸</v>
      </c>
      <c r="S45" s="24"/>
      <c r="T45" s="25"/>
      <c r="U45" s="36" t="str">
        <f>'[2]3年100m'!$J$13</f>
        <v>A 550</v>
      </c>
      <c r="V45" s="24"/>
      <c r="W45" s="37"/>
      <c r="X45" s="23" t="str">
        <f>'[2]3年100m'!$M$13</f>
        <v>高牟礼</v>
      </c>
      <c r="Y45" s="24"/>
      <c r="Z45" s="25"/>
      <c r="AA45" s="36" t="str">
        <f>'[2]3年100m'!$J$14</f>
        <v>A 653</v>
      </c>
      <c r="AB45" s="24"/>
      <c r="AC45" s="37"/>
      <c r="AD45" s="23" t="str">
        <f>'[2]3年100m'!$M$14</f>
        <v>良山</v>
      </c>
      <c r="AE45" s="24"/>
      <c r="AF45" s="25"/>
      <c r="AG45" s="36" t="str">
        <f>'[2]3年100m'!$J$15</f>
        <v>A 549</v>
      </c>
      <c r="AH45" s="24"/>
      <c r="AI45" s="37"/>
      <c r="AJ45" s="23" t="str">
        <f>'[2]3年100m'!$M$15</f>
        <v>高牟礼</v>
      </c>
      <c r="AK45" s="24"/>
      <c r="AL45" s="25"/>
      <c r="AM45" s="36" t="str">
        <f>'[2]3年100m'!$J$16</f>
        <v>A 519</v>
      </c>
      <c r="AN45" s="24"/>
      <c r="AO45" s="37"/>
      <c r="AP45" s="23" t="str">
        <f>'[2]3年100m'!$M$16</f>
        <v>諏訪</v>
      </c>
      <c r="AQ45" s="24"/>
      <c r="AR45" s="25"/>
      <c r="AS45" s="36" t="str">
        <f>'[2]3年100m'!$J$17</f>
        <v>A 511</v>
      </c>
      <c r="AT45" s="24"/>
      <c r="AU45" s="37"/>
      <c r="AV45" s="23" t="str">
        <f>'[2]3年100m'!$M$17</f>
        <v>田主丸</v>
      </c>
      <c r="AW45" s="24"/>
      <c r="AX45" s="25"/>
    </row>
    <row r="46" spans="1:50" ht="18.75" customHeight="1">
      <c r="A46" s="38"/>
      <c r="B46" s="39"/>
      <c r="C46" s="40">
        <f>IF('[2]3年100m'!$P$10="","",'[2]3年100m'!$P$10)</f>
      </c>
      <c r="D46" s="41">
        <f>IF('[2]3年100m'!$Q$10="","",'[2]3年100m'!$Q$10)</f>
      </c>
      <c r="E46" s="42"/>
      <c r="F46" s="43">
        <f>IF('[2]3年100m'!$R$10="","",'[2]3年100m'!$R$10)</f>
      </c>
      <c r="G46" s="44">
        <f>IF(D46="","","(予選記録)")</f>
      </c>
      <c r="H46" s="45"/>
      <c r="I46" s="40">
        <f>IF('[2]3年100m'!$P$11="","",'[2]3年100m'!$P$11)</f>
      </c>
      <c r="J46" s="41">
        <f>IF('[2]3年100m'!$Q$11="","",'[2]3年100m'!$Q$11)</f>
      </c>
      <c r="K46" s="42"/>
      <c r="L46" s="43">
        <f>IF('[2]3年100m'!$R$11="","",'[2]3年100m'!$R$11)</f>
      </c>
      <c r="M46" s="44">
        <f>IF(J46="","","(予選記録)")</f>
      </c>
      <c r="N46" s="45"/>
      <c r="O46" s="40">
        <f>IF('[2]3年100m'!$P$12="","",'[2]3年100m'!$P$12)</f>
      </c>
      <c r="P46" s="41">
        <f>IF('[2]3年100m'!$Q$12="","",'[2]3年100m'!$Q$12)</f>
      </c>
      <c r="Q46" s="42"/>
      <c r="R46" s="43">
        <f>IF('[2]3年100m'!$R$12="","",'[2]3年100m'!$R$12)</f>
      </c>
      <c r="S46" s="44">
        <f>IF(P46="","","(予選記録)")</f>
      </c>
      <c r="T46" s="45"/>
      <c r="U46" s="40">
        <f>IF('[2]3年100m'!$P$13="","",'[2]3年100m'!$P$13)</f>
      </c>
      <c r="V46" s="41">
        <f>IF('[2]3年100m'!$Q$13="","",'[2]3年100m'!$Q$13)</f>
      </c>
      <c r="W46" s="42"/>
      <c r="X46" s="43">
        <f>IF('[2]3年100m'!$R$13="","",'[2]3年100m'!$R$13)</f>
      </c>
      <c r="Y46" s="44">
        <f>IF(V46="","","(予選記録)")</f>
      </c>
      <c r="Z46" s="45"/>
      <c r="AA46" s="40">
        <f>IF('[2]3年100m'!$P$14="","",'[2]3年100m'!$P$14)</f>
      </c>
      <c r="AB46" s="41">
        <f>IF('[2]3年100m'!$Q$14="","",'[2]3年100m'!$Q$14)</f>
      </c>
      <c r="AC46" s="42"/>
      <c r="AD46" s="43">
        <f>IF('[2]3年100m'!$R$14="","",'[2]3年100m'!$R$14)</f>
      </c>
      <c r="AE46" s="44">
        <f>IF(AB46="","","(予選記録)")</f>
      </c>
      <c r="AF46" s="45"/>
      <c r="AG46" s="40">
        <f>IF('[2]3年100m'!$P$15="","",'[2]3年100m'!$P$15)</f>
      </c>
      <c r="AH46" s="41">
        <f>IF('[2]3年100m'!$Q$15="","",'[2]3年100m'!$Q$15)</f>
      </c>
      <c r="AI46" s="42"/>
      <c r="AJ46" s="43">
        <f>IF('[2]3年100m'!$R$15="","",'[2]3年100m'!$R$15)</f>
      </c>
      <c r="AK46" s="44">
        <f>IF(AH46="","","(予選記録)")</f>
      </c>
      <c r="AL46" s="45"/>
      <c r="AM46" s="40">
        <f>IF('[2]3年100m'!$P$16="","",'[2]3年100m'!$P$16)</f>
      </c>
      <c r="AN46" s="41">
        <f>IF('[2]3年100m'!$Q$16="","",'[2]3年100m'!$Q$16)</f>
      </c>
      <c r="AO46" s="42"/>
      <c r="AP46" s="43">
        <f>IF('[2]3年100m'!$R$16="","",'[2]3年100m'!$R$16)</f>
      </c>
      <c r="AQ46" s="44">
        <f>IF(AN46="","","(予選記録)")</f>
      </c>
      <c r="AR46" s="45"/>
      <c r="AS46" s="40">
        <f>IF('[2]3年100m'!$P$17="","",'[2]3年100m'!$P$17)</f>
      </c>
      <c r="AT46" s="41">
        <f>IF('[2]3年100m'!$Q$17="","",'[2]3年100m'!$Q$17)</f>
      </c>
      <c r="AU46" s="42"/>
      <c r="AV46" s="43">
        <f>IF('[2]3年100m'!$R$17="","",'[2]3年100m'!$R$17)</f>
      </c>
      <c r="AW46" s="44">
        <f>IF(AT46="","","(予選記録)")</f>
      </c>
      <c r="AX46" s="45"/>
    </row>
    <row r="47" spans="1:50" ht="18.75" customHeight="1">
      <c r="A47" s="26" t="s">
        <v>37</v>
      </c>
      <c r="B47" s="12"/>
      <c r="C47" s="27">
        <f>'[2]1年800m'!$K$10</f>
      </c>
      <c r="D47" s="51">
        <f>'[2]1年800m'!$L$10</f>
        <v>23706</v>
      </c>
      <c r="E47" s="52"/>
      <c r="F47" s="16" t="str">
        <f>'[2]1年800m'!$H$10</f>
        <v>日高 時海</v>
      </c>
      <c r="G47" s="17"/>
      <c r="H47" s="30">
        <f>'[2]1年800m'!$I$10</f>
        <v>1</v>
      </c>
      <c r="I47" s="27">
        <f>'[2]1年800m'!$K$11</f>
      </c>
      <c r="J47" s="51">
        <f>'[2]1年800m'!$L$11</f>
        <v>24167</v>
      </c>
      <c r="K47" s="52"/>
      <c r="L47" s="16" t="str">
        <f>'[2]1年800m'!$H$11</f>
        <v>田村 優衣</v>
      </c>
      <c r="M47" s="17"/>
      <c r="N47" s="30">
        <f>'[2]1年800m'!$I$11</f>
        <v>1</v>
      </c>
      <c r="O47" s="27">
        <f>'[2]1年800m'!$K$12</f>
      </c>
      <c r="P47" s="51">
        <f>'[2]1年800m'!$L$12</f>
        <v>24249</v>
      </c>
      <c r="Q47" s="52"/>
      <c r="R47" s="16" t="str">
        <f>'[2]1年800m'!$H$12</f>
        <v>金生 紗季</v>
      </c>
      <c r="S47" s="17"/>
      <c r="T47" s="30">
        <f>'[2]1年800m'!$I$12</f>
        <v>1</v>
      </c>
      <c r="U47" s="27">
        <f>'[2]1年800m'!$K$13</f>
      </c>
      <c r="V47" s="51">
        <f>'[2]1年800m'!$L$13</f>
        <v>24297</v>
      </c>
      <c r="W47" s="52"/>
      <c r="X47" s="16" t="str">
        <f>'[2]1年800m'!$H$13</f>
        <v>高石 陽理</v>
      </c>
      <c r="Y47" s="17"/>
      <c r="Z47" s="30">
        <f>'[2]1年800m'!$I$13</f>
        <v>1</v>
      </c>
      <c r="AA47" s="27">
        <f>'[2]1年800m'!$K$14</f>
      </c>
      <c r="AB47" s="51">
        <f>'[2]1年800m'!$L$14</f>
        <v>24482</v>
      </c>
      <c r="AC47" s="52"/>
      <c r="AD47" s="16" t="str">
        <f>'[2]1年800m'!$H$14</f>
        <v>山田 朱莉</v>
      </c>
      <c r="AE47" s="17"/>
      <c r="AF47" s="30">
        <f>'[2]1年800m'!$I$14</f>
        <v>1</v>
      </c>
      <c r="AG47" s="27">
        <f>'[2]1年800m'!$K$15</f>
      </c>
      <c r="AH47" s="51">
        <f>'[2]1年800m'!$L$15</f>
        <v>24664</v>
      </c>
      <c r="AI47" s="52"/>
      <c r="AJ47" s="16" t="str">
        <f>'[2]1年800m'!$H$15</f>
        <v>古賀　梨香子</v>
      </c>
      <c r="AK47" s="17"/>
      <c r="AL47" s="30">
        <f>'[2]1年800m'!$I$15</f>
        <v>1</v>
      </c>
      <c r="AM47" s="27">
        <f>'[2]1年800m'!$K$16</f>
      </c>
      <c r="AN47" s="51">
        <f>'[2]1年800m'!$L$16</f>
        <v>24790</v>
      </c>
      <c r="AO47" s="52"/>
      <c r="AP47" s="16" t="str">
        <f>'[2]1年800m'!$H$16</f>
        <v>上野 瑞季</v>
      </c>
      <c r="AQ47" s="17"/>
      <c r="AR47" s="30">
        <f>'[2]1年800m'!$I$16</f>
        <v>1</v>
      </c>
      <c r="AS47" s="27">
        <f>'[2]1年800m'!$K$17</f>
      </c>
      <c r="AT47" s="51">
        <f>'[2]1年800m'!$L$17</f>
        <v>24855</v>
      </c>
      <c r="AU47" s="52"/>
      <c r="AV47" s="16" t="str">
        <f>'[2]1年800m'!$H$17</f>
        <v>戸早 歩美</v>
      </c>
      <c r="AW47" s="17"/>
      <c r="AX47" s="30">
        <f>'[2]1年800m'!$I$17</f>
        <v>1</v>
      </c>
    </row>
    <row r="48" spans="1:50" ht="18.75" customHeight="1">
      <c r="A48" s="38"/>
      <c r="B48" s="19"/>
      <c r="C48" s="57" t="str">
        <f>'[2]1年800m'!$G$10</f>
        <v>A 112</v>
      </c>
      <c r="D48" s="58"/>
      <c r="E48" s="59"/>
      <c r="F48" s="60" t="str">
        <f>'[2]1年800m'!$J$10</f>
        <v>宮ノ陣</v>
      </c>
      <c r="G48" s="58"/>
      <c r="H48" s="61"/>
      <c r="I48" s="57" t="str">
        <f>'[2]1年800m'!$G$11</f>
        <v>A 219</v>
      </c>
      <c r="J48" s="58"/>
      <c r="K48" s="59"/>
      <c r="L48" s="60" t="str">
        <f>'[2]1年800m'!$J$11</f>
        <v>筑邦西</v>
      </c>
      <c r="M48" s="58"/>
      <c r="N48" s="61"/>
      <c r="O48" s="57" t="str">
        <f>'[2]1年800m'!$G$12</f>
        <v>A 111</v>
      </c>
      <c r="P48" s="58"/>
      <c r="Q48" s="59"/>
      <c r="R48" s="60" t="str">
        <f>'[2]1年800m'!$J$12</f>
        <v>宮ノ陣</v>
      </c>
      <c r="S48" s="58"/>
      <c r="T48" s="61"/>
      <c r="U48" s="57" t="str">
        <f>'[2]1年800m'!$G$13</f>
        <v>A 150</v>
      </c>
      <c r="V48" s="58"/>
      <c r="W48" s="59"/>
      <c r="X48" s="60" t="str">
        <f>'[2]1年800m'!$J$13</f>
        <v>高牟礼</v>
      </c>
      <c r="Y48" s="58"/>
      <c r="Z48" s="61"/>
      <c r="AA48" s="57" t="str">
        <f>'[2]1年800m'!$G$14</f>
        <v>A 223</v>
      </c>
      <c r="AB48" s="58"/>
      <c r="AC48" s="59"/>
      <c r="AD48" s="60" t="str">
        <f>'[2]1年800m'!$J$14</f>
        <v>筑邦西</v>
      </c>
      <c r="AE48" s="58"/>
      <c r="AF48" s="61"/>
      <c r="AG48" s="57">
        <f>'[2]1年800m'!$G$15</f>
        <v>635</v>
      </c>
      <c r="AH48" s="58"/>
      <c r="AI48" s="59"/>
      <c r="AJ48" s="60" t="str">
        <f>'[2]1年800m'!$J$15</f>
        <v>北野</v>
      </c>
      <c r="AK48" s="58"/>
      <c r="AL48" s="61"/>
      <c r="AM48" s="57" t="str">
        <f>'[2]1年800m'!$G$16</f>
        <v>A 208</v>
      </c>
      <c r="AN48" s="58"/>
      <c r="AO48" s="59"/>
      <c r="AP48" s="60" t="str">
        <f>'[2]1年800m'!$J$16</f>
        <v>荒木</v>
      </c>
      <c r="AQ48" s="58"/>
      <c r="AR48" s="61"/>
      <c r="AS48" s="57" t="str">
        <f>'[2]1年800m'!$G$17</f>
        <v>A 189</v>
      </c>
      <c r="AT48" s="58"/>
      <c r="AU48" s="59"/>
      <c r="AV48" s="60" t="str">
        <f>'[2]1年800m'!$J$17</f>
        <v>久･城南</v>
      </c>
      <c r="AW48" s="58"/>
      <c r="AX48" s="61"/>
    </row>
    <row r="49" spans="1:50" ht="18.75" customHeight="1">
      <c r="A49" s="26" t="s">
        <v>38</v>
      </c>
      <c r="B49" s="12"/>
      <c r="C49" s="27">
        <f>'[2]2年800m'!$K$10</f>
      </c>
      <c r="D49" s="51">
        <f>'[2]2年800m'!$L$10</f>
        <v>23085</v>
      </c>
      <c r="E49" s="52"/>
      <c r="F49" s="16" t="str">
        <f>'[2]2年800m'!$H$10</f>
        <v>萩尾 真子</v>
      </c>
      <c r="G49" s="17"/>
      <c r="H49" s="30">
        <f>'[2]2年800m'!$I$10</f>
        <v>2</v>
      </c>
      <c r="I49" s="27">
        <f>'[2]2年800m'!$K$11</f>
      </c>
      <c r="J49" s="51">
        <f>'[2]2年800m'!$L$11</f>
        <v>23119</v>
      </c>
      <c r="K49" s="52"/>
      <c r="L49" s="16" t="str">
        <f>'[2]2年800m'!$H$11</f>
        <v>椛島なつは</v>
      </c>
      <c r="M49" s="17"/>
      <c r="N49" s="30">
        <f>'[2]2年800m'!$I$11</f>
        <v>2</v>
      </c>
      <c r="O49" s="27">
        <f>'[2]2年800m'!$K$12</f>
      </c>
      <c r="P49" s="51">
        <f>'[2]2年800m'!$L$12</f>
        <v>23231</v>
      </c>
      <c r="Q49" s="52"/>
      <c r="R49" s="16" t="str">
        <f>'[2]2年800m'!$H$12</f>
        <v>大石 萌加</v>
      </c>
      <c r="S49" s="17"/>
      <c r="T49" s="30">
        <f>'[2]2年800m'!$I$12</f>
        <v>2</v>
      </c>
      <c r="U49" s="27">
        <f>'[2]2年800m'!$K$13</f>
      </c>
      <c r="V49" s="51">
        <f>'[2]2年800m'!$L$13</f>
        <v>23501</v>
      </c>
      <c r="W49" s="52"/>
      <c r="X49" s="16" t="str">
        <f>'[2]2年800m'!$H$13</f>
        <v>冨保 茉由</v>
      </c>
      <c r="Y49" s="17"/>
      <c r="Z49" s="30">
        <f>'[2]2年800m'!$I$13</f>
        <v>2</v>
      </c>
      <c r="AA49" s="27">
        <f>'[2]2年800m'!$K$14</f>
      </c>
      <c r="AB49" s="51">
        <f>'[2]2年800m'!$L$14</f>
        <v>23752</v>
      </c>
      <c r="AC49" s="52"/>
      <c r="AD49" s="16" t="str">
        <f>'[2]2年800m'!$H$14</f>
        <v>秋満 晴香</v>
      </c>
      <c r="AE49" s="17"/>
      <c r="AF49" s="30">
        <f>'[2]2年800m'!$I$14</f>
        <v>2</v>
      </c>
      <c r="AG49" s="27">
        <f>'[2]2年800m'!$K$15</f>
      </c>
      <c r="AH49" s="51">
        <f>'[2]2年800m'!$L$15</f>
        <v>23841</v>
      </c>
      <c r="AI49" s="52"/>
      <c r="AJ49" s="16" t="str">
        <f>'[2]2年800m'!$H$15</f>
        <v>田川 汐莉</v>
      </c>
      <c r="AK49" s="17"/>
      <c r="AL49" s="30">
        <f>'[2]2年800m'!$I$15</f>
        <v>2</v>
      </c>
      <c r="AM49" s="27">
        <f>'[2]2年800m'!$K$16</f>
      </c>
      <c r="AN49" s="51">
        <f>'[2]2年800m'!$L$16</f>
        <v>24281</v>
      </c>
      <c r="AO49" s="52"/>
      <c r="AP49" s="16" t="str">
        <f>'[2]2年800m'!$H$16</f>
        <v>原口　萌</v>
      </c>
      <c r="AQ49" s="17"/>
      <c r="AR49" s="30">
        <f>'[2]2年800m'!$I$16</f>
        <v>2</v>
      </c>
      <c r="AS49" s="27">
        <f>'[2]2年800m'!$K$17</f>
      </c>
      <c r="AT49" s="51">
        <f>'[2]2年800m'!$L$17</f>
        <v>24307</v>
      </c>
      <c r="AU49" s="52"/>
      <c r="AV49" s="16" t="str">
        <f>'[2]2年800m'!$H$17</f>
        <v>福丸 敦子</v>
      </c>
      <c r="AW49" s="17"/>
      <c r="AX49" s="30">
        <f>'[2]2年800m'!$I$17</f>
        <v>2</v>
      </c>
    </row>
    <row r="50" spans="1:50" ht="18.75" customHeight="1">
      <c r="A50" s="38"/>
      <c r="B50" s="19"/>
      <c r="C50" s="57" t="str">
        <f>'[2]2年800m'!$G$10</f>
        <v>A 225</v>
      </c>
      <c r="D50" s="58"/>
      <c r="E50" s="59"/>
      <c r="F50" s="60" t="str">
        <f>'[2]2年800m'!$J$10</f>
        <v>筑邦西</v>
      </c>
      <c r="G50" s="58"/>
      <c r="H50" s="61"/>
      <c r="I50" s="57" t="str">
        <f>'[2]2年800m'!$G$11</f>
        <v>A 672</v>
      </c>
      <c r="J50" s="58"/>
      <c r="K50" s="59"/>
      <c r="L50" s="60" t="str">
        <f>'[2]2年800m'!$J$11</f>
        <v>宮ノ陣</v>
      </c>
      <c r="M50" s="58"/>
      <c r="N50" s="61"/>
      <c r="O50" s="57" t="str">
        <f>'[2]2年800m'!$G$12</f>
        <v>A 47</v>
      </c>
      <c r="P50" s="58"/>
      <c r="Q50" s="59"/>
      <c r="R50" s="60" t="str">
        <f>'[2]2年800m'!$J$12</f>
        <v>筑邦西</v>
      </c>
      <c r="S50" s="58"/>
      <c r="T50" s="61"/>
      <c r="U50" s="57" t="str">
        <f>'[2]2年800m'!$G$13</f>
        <v>A 25</v>
      </c>
      <c r="V50" s="58"/>
      <c r="W50" s="59"/>
      <c r="X50" s="60" t="str">
        <f>'[2]2年800m'!$J$13</f>
        <v>久･城南</v>
      </c>
      <c r="Y50" s="58"/>
      <c r="Z50" s="61"/>
      <c r="AA50" s="57" t="str">
        <f>'[2]2年800m'!$G$14</f>
        <v>A 26</v>
      </c>
      <c r="AB50" s="58"/>
      <c r="AC50" s="59"/>
      <c r="AD50" s="60" t="str">
        <f>'[2]2年800m'!$J$14</f>
        <v>江南</v>
      </c>
      <c r="AE50" s="58"/>
      <c r="AF50" s="61"/>
      <c r="AG50" s="57" t="str">
        <f>'[2]2年800m'!$G$15</f>
        <v>A 116</v>
      </c>
      <c r="AH50" s="58"/>
      <c r="AI50" s="59"/>
      <c r="AJ50" s="60" t="str">
        <f>'[2]2年800m'!$J$15</f>
        <v>三潴</v>
      </c>
      <c r="AK50" s="58"/>
      <c r="AL50" s="61"/>
      <c r="AM50" s="57" t="str">
        <f>'[2]2年800m'!$G$16</f>
        <v>A 676</v>
      </c>
      <c r="AN50" s="58"/>
      <c r="AO50" s="59"/>
      <c r="AP50" s="60" t="str">
        <f>'[2]2年800m'!$J$16</f>
        <v>宮ノ陣</v>
      </c>
      <c r="AQ50" s="58"/>
      <c r="AR50" s="61"/>
      <c r="AS50" s="57" t="str">
        <f>'[2]2年800m'!$G$17</f>
        <v>A 737</v>
      </c>
      <c r="AT50" s="58"/>
      <c r="AU50" s="59"/>
      <c r="AV50" s="60" t="str">
        <f>'[2]2年800m'!$J$17</f>
        <v>諏訪</v>
      </c>
      <c r="AW50" s="58"/>
      <c r="AX50" s="61"/>
    </row>
    <row r="51" spans="1:50" ht="18.75" customHeight="1">
      <c r="A51" s="26" t="s">
        <v>39</v>
      </c>
      <c r="B51" s="12"/>
      <c r="C51" s="27" t="str">
        <f>'[2]3年800m'!$K$10</f>
        <v>●</v>
      </c>
      <c r="D51" s="51">
        <f>'[2]3年800m'!$L$10</f>
        <v>22340</v>
      </c>
      <c r="E51" s="52"/>
      <c r="F51" s="16" t="str">
        <f>'[2]3年800m'!$H$10</f>
        <v>河口　恵</v>
      </c>
      <c r="G51" s="17"/>
      <c r="H51" s="30">
        <f>'[2]3年800m'!$I$10</f>
        <v>3</v>
      </c>
      <c r="I51" s="27">
        <f>'[2]3年800m'!$K$11</f>
      </c>
      <c r="J51" s="51">
        <f>'[2]3年800m'!$L$11</f>
        <v>22449</v>
      </c>
      <c r="K51" s="52"/>
      <c r="L51" s="16" t="str">
        <f>'[2]3年800m'!$H$11</f>
        <v>西見 泉美</v>
      </c>
      <c r="M51" s="17"/>
      <c r="N51" s="30">
        <f>'[2]3年800m'!$I$11</f>
        <v>3</v>
      </c>
      <c r="O51" s="27">
        <f>'[2]3年800m'!$K$12</f>
      </c>
      <c r="P51" s="51">
        <f>'[2]3年800m'!$L$12</f>
        <v>22874</v>
      </c>
      <c r="Q51" s="52"/>
      <c r="R51" s="16" t="str">
        <f>'[2]3年800m'!$H$12</f>
        <v>高石 理沙</v>
      </c>
      <c r="S51" s="17"/>
      <c r="T51" s="30">
        <f>'[2]3年800m'!$I$12</f>
        <v>3</v>
      </c>
      <c r="U51" s="27">
        <f>'[2]3年800m'!$K$13</f>
      </c>
      <c r="V51" s="51">
        <f>'[2]3年800m'!$L$13</f>
        <v>23414</v>
      </c>
      <c r="W51" s="52"/>
      <c r="X51" s="16" t="str">
        <f>'[2]3年800m'!$H$13</f>
        <v>鹿毛 千穂</v>
      </c>
      <c r="Y51" s="17"/>
      <c r="Z51" s="30">
        <f>'[2]3年800m'!$I$13</f>
        <v>3</v>
      </c>
      <c r="AA51" s="27">
        <f>'[2]3年800m'!$K$14</f>
      </c>
      <c r="AB51" s="51">
        <f>'[2]3年800m'!$L$14</f>
        <v>23854</v>
      </c>
      <c r="AC51" s="52"/>
      <c r="AD51" s="16" t="str">
        <f>'[2]3年800m'!$H$14</f>
        <v>山田　莉加</v>
      </c>
      <c r="AE51" s="17"/>
      <c r="AF51" s="30">
        <f>'[2]3年800m'!$I$14</f>
        <v>3</v>
      </c>
      <c r="AG51" s="27">
        <f>'[2]3年800m'!$K$15</f>
      </c>
      <c r="AH51" s="51">
        <f>'[2]3年800m'!$L$15</f>
        <v>23939</v>
      </c>
      <c r="AI51" s="52"/>
      <c r="AJ51" s="16" t="str">
        <f>'[2]3年800m'!$H$15</f>
        <v>堺　美樹</v>
      </c>
      <c r="AK51" s="17"/>
      <c r="AL51" s="30">
        <f>'[2]3年800m'!$I$15</f>
        <v>3</v>
      </c>
      <c r="AM51" s="27">
        <f>'[2]3年800m'!$K$16</f>
      </c>
      <c r="AN51" s="51">
        <f>'[2]3年800m'!$L$16</f>
        <v>24198</v>
      </c>
      <c r="AO51" s="52"/>
      <c r="AP51" s="16" t="str">
        <f>'[2]3年800m'!$H$16</f>
        <v>中村 莉奈</v>
      </c>
      <c r="AQ51" s="17"/>
      <c r="AR51" s="30">
        <f>'[2]3年800m'!$I$16</f>
        <v>3</v>
      </c>
      <c r="AS51" s="27">
        <f>'[2]3年800m'!$K$17</f>
      </c>
      <c r="AT51" s="51">
        <f>'[2]3年800m'!$L$17</f>
        <v>24201</v>
      </c>
      <c r="AU51" s="52"/>
      <c r="AV51" s="16" t="str">
        <f>'[2]3年800m'!$H$17</f>
        <v>中間 愛香</v>
      </c>
      <c r="AW51" s="17"/>
      <c r="AX51" s="30">
        <f>'[2]3年800m'!$I$17</f>
        <v>3</v>
      </c>
    </row>
    <row r="52" spans="1:50" ht="18.75" customHeight="1">
      <c r="A52" s="38"/>
      <c r="B52" s="19"/>
      <c r="C52" s="57" t="str">
        <f>'[2]3年800m'!$G$10</f>
        <v>A 573</v>
      </c>
      <c r="D52" s="58"/>
      <c r="E52" s="59"/>
      <c r="F52" s="60" t="str">
        <f>'[2]3年800m'!$J$10</f>
        <v>筑邦西</v>
      </c>
      <c r="G52" s="58"/>
      <c r="H52" s="61"/>
      <c r="I52" s="57" t="str">
        <f>'[2]3年800m'!$G$11</f>
        <v>A 525</v>
      </c>
      <c r="J52" s="58"/>
      <c r="K52" s="59"/>
      <c r="L52" s="60" t="str">
        <f>'[2]3年800m'!$J$11</f>
        <v>良山</v>
      </c>
      <c r="M52" s="58"/>
      <c r="N52" s="61"/>
      <c r="O52" s="57" t="str">
        <f>'[2]3年800m'!$G$12</f>
        <v>A 547</v>
      </c>
      <c r="P52" s="58"/>
      <c r="Q52" s="59"/>
      <c r="R52" s="60" t="str">
        <f>'[2]3年800m'!$J$12</f>
        <v>高牟礼</v>
      </c>
      <c r="S52" s="58"/>
      <c r="T52" s="61"/>
      <c r="U52" s="57" t="str">
        <f>'[2]3年800m'!$G$13</f>
        <v>A 419</v>
      </c>
      <c r="V52" s="58"/>
      <c r="W52" s="59"/>
      <c r="X52" s="60" t="str">
        <f>'[2]3年800m'!$J$13</f>
        <v>牟田山</v>
      </c>
      <c r="Y52" s="58"/>
      <c r="Z52" s="61"/>
      <c r="AA52" s="57">
        <f>'[2]3年800m'!$G$14</f>
        <v>615</v>
      </c>
      <c r="AB52" s="58"/>
      <c r="AC52" s="59"/>
      <c r="AD52" s="60" t="str">
        <f>'[2]3年800m'!$J$14</f>
        <v>江南</v>
      </c>
      <c r="AE52" s="58"/>
      <c r="AF52" s="61"/>
      <c r="AG52" s="57" t="str">
        <f>'[2]3年800m'!$G$15</f>
        <v>A 505</v>
      </c>
      <c r="AH52" s="58"/>
      <c r="AI52" s="59"/>
      <c r="AJ52" s="60" t="str">
        <f>'[2]3年800m'!$J$15</f>
        <v>田主丸</v>
      </c>
      <c r="AK52" s="58"/>
      <c r="AL52" s="61"/>
      <c r="AM52" s="57" t="str">
        <f>'[2]3年800m'!$G$16</f>
        <v>A 574</v>
      </c>
      <c r="AN52" s="58"/>
      <c r="AO52" s="59"/>
      <c r="AP52" s="60" t="str">
        <f>'[2]3年800m'!$J$16</f>
        <v>筑邦西</v>
      </c>
      <c r="AQ52" s="58"/>
      <c r="AR52" s="61"/>
      <c r="AS52" s="57" t="str">
        <f>'[2]3年800m'!$G$17</f>
        <v>A 516</v>
      </c>
      <c r="AT52" s="58"/>
      <c r="AU52" s="59"/>
      <c r="AV52" s="60" t="str">
        <f>'[2]3年800m'!$J$17</f>
        <v>諏訪</v>
      </c>
      <c r="AW52" s="58"/>
      <c r="AX52" s="61"/>
    </row>
    <row r="53" spans="1:50" ht="18.75" customHeight="1">
      <c r="A53" s="110" t="s">
        <v>31</v>
      </c>
      <c r="B53" s="111"/>
      <c r="C53" s="112">
        <f>IF('[2]要項・得点'!$P$6="","",'[2]要項・得点'!$P$6)</f>
        <v>72</v>
      </c>
      <c r="D53" s="113"/>
      <c r="E53" s="114"/>
      <c r="F53" s="60" t="str">
        <f>IF('[2]要項・得点'!$O$6="","",'[2]要項・得点'!$O$6)</f>
        <v>筑邦西</v>
      </c>
      <c r="G53" s="58"/>
      <c r="H53" s="61"/>
      <c r="I53" s="112">
        <f>IF('[2]要項・得点'!$P$7="","",'[2]要項・得点'!$P$7)</f>
        <v>50</v>
      </c>
      <c r="J53" s="113"/>
      <c r="K53" s="114"/>
      <c r="L53" s="60" t="str">
        <f>IF('[2]要項・得点'!$O$7="","",'[2]要項・得点'!$O$7)</f>
        <v>牟田山</v>
      </c>
      <c r="M53" s="58"/>
      <c r="N53" s="61"/>
      <c r="O53" s="112">
        <f>IF('[2]要項・得点'!$P$8="","",'[2]要項・得点'!$P$8)</f>
        <v>40</v>
      </c>
      <c r="P53" s="113"/>
      <c r="Q53" s="114"/>
      <c r="R53" s="60" t="str">
        <f>IF('[2]要項・得点'!$O$8="","",'[2]要項・得点'!$O$8)</f>
        <v>城南</v>
      </c>
      <c r="S53" s="58"/>
      <c r="T53" s="61"/>
      <c r="U53" s="112">
        <f>IF('[2]要項・得点'!$P$9="","",'[2]要項・得点'!$P$9)</f>
        <v>39</v>
      </c>
      <c r="V53" s="113"/>
      <c r="W53" s="114"/>
      <c r="X53" s="60" t="str">
        <f>IF('[2]要項・得点'!$O$9="","",'[2]要項・得点'!$O$9)</f>
        <v>宮ノ陣</v>
      </c>
      <c r="Y53" s="58"/>
      <c r="Z53" s="61"/>
      <c r="AA53" s="112">
        <f>IF('[2]要項・得点'!$P$10="","",'[2]要項・得点'!$P$10)</f>
        <v>22</v>
      </c>
      <c r="AB53" s="113"/>
      <c r="AC53" s="114"/>
      <c r="AD53" s="60" t="str">
        <f>IF('[2]要項・得点'!$O$10="","",'[2]要項・得点'!$O$10)</f>
        <v>良山</v>
      </c>
      <c r="AE53" s="58"/>
      <c r="AF53" s="61"/>
      <c r="AG53" s="112">
        <f>IF('[2]要項・得点'!$P$11="","",'[2]要項・得点'!$P$12)</f>
        <v>20</v>
      </c>
      <c r="AH53" s="113"/>
      <c r="AI53" s="114"/>
      <c r="AJ53" s="60" t="str">
        <f>IF('[2]要項・得点'!$O$11="","",'[2]要項・得点'!$O$11)</f>
        <v>高牟礼</v>
      </c>
      <c r="AK53" s="58"/>
      <c r="AL53" s="61"/>
      <c r="AM53" s="112">
        <f>IF('[2]要項・得点'!$P$12="","",'[2]要項・得点'!$P$12)</f>
        <v>20</v>
      </c>
      <c r="AN53" s="113"/>
      <c r="AO53" s="114"/>
      <c r="AP53" s="60" t="str">
        <f>IF('[2]要項・得点'!$O$12="","",'[2]要項・得点'!$O$12)</f>
        <v>明星</v>
      </c>
      <c r="AQ53" s="58"/>
      <c r="AR53" s="61"/>
      <c r="AS53" s="112">
        <f>IF('[2]要項・得点'!$P$13="","",'[2]要項・得点'!$P$13)</f>
        <v>12</v>
      </c>
      <c r="AT53" s="113"/>
      <c r="AU53" s="114"/>
      <c r="AV53" s="60" t="str">
        <f>IF('[2]要項・得点'!$O$13="","",'[2]要項・得点'!$O$13)</f>
        <v>田主丸</v>
      </c>
      <c r="AW53" s="58"/>
      <c r="AX53" s="61"/>
    </row>
    <row r="54" ht="18.75" customHeight="1">
      <c r="E54" s="115" t="s">
        <v>32</v>
      </c>
    </row>
  </sheetData>
  <sheetProtection selectLockedCells="1"/>
  <mergeCells count="768">
    <mergeCell ref="AO2:AT2"/>
    <mergeCell ref="AO5:AT5"/>
    <mergeCell ref="AO3:AT3"/>
    <mergeCell ref="AO4:AT4"/>
    <mergeCell ref="AL2:AN2"/>
    <mergeCell ref="AL3:AN3"/>
    <mergeCell ref="AL4:AN4"/>
    <mergeCell ref="AL5:AN5"/>
    <mergeCell ref="F2:P2"/>
    <mergeCell ref="F3:P3"/>
    <mergeCell ref="F4:P4"/>
    <mergeCell ref="F5:P5"/>
    <mergeCell ref="A1:B1"/>
    <mergeCell ref="C1:AU1"/>
    <mergeCell ref="B18:B21"/>
    <mergeCell ref="A18:A22"/>
    <mergeCell ref="F22:H22"/>
    <mergeCell ref="C18:C19"/>
    <mergeCell ref="C20:E21"/>
    <mergeCell ref="D22:E22"/>
    <mergeCell ref="F20:G20"/>
    <mergeCell ref="F21:G21"/>
    <mergeCell ref="D17:E17"/>
    <mergeCell ref="G17:H17"/>
    <mergeCell ref="F18:G18"/>
    <mergeCell ref="F19:G19"/>
    <mergeCell ref="D18:E19"/>
    <mergeCell ref="D15:E15"/>
    <mergeCell ref="F15:G15"/>
    <mergeCell ref="C16:E16"/>
    <mergeCell ref="F16:H16"/>
    <mergeCell ref="A7:B7"/>
    <mergeCell ref="A15:A17"/>
    <mergeCell ref="B15:B16"/>
    <mergeCell ref="A13:A14"/>
    <mergeCell ref="B13:B14"/>
    <mergeCell ref="C14:E14"/>
    <mergeCell ref="F14:H14"/>
    <mergeCell ref="A8:A9"/>
    <mergeCell ref="B8:B9"/>
    <mergeCell ref="D13:E13"/>
    <mergeCell ref="F13:G13"/>
    <mergeCell ref="C7:H7"/>
    <mergeCell ref="C9:E9"/>
    <mergeCell ref="F9:H9"/>
    <mergeCell ref="F10:G10"/>
    <mergeCell ref="D10:E10"/>
    <mergeCell ref="A23:A25"/>
    <mergeCell ref="C25:H25"/>
    <mergeCell ref="F8:H8"/>
    <mergeCell ref="C8:E8"/>
    <mergeCell ref="F11:H11"/>
    <mergeCell ref="A10:A12"/>
    <mergeCell ref="B10:B11"/>
    <mergeCell ref="G12:H12"/>
    <mergeCell ref="C11:E11"/>
    <mergeCell ref="D12:E12"/>
    <mergeCell ref="F26:G26"/>
    <mergeCell ref="C27:E27"/>
    <mergeCell ref="F27:H27"/>
    <mergeCell ref="B23:B24"/>
    <mergeCell ref="D23:E23"/>
    <mergeCell ref="F23:G23"/>
    <mergeCell ref="C24:E24"/>
    <mergeCell ref="F24:H24"/>
    <mergeCell ref="A26:A27"/>
    <mergeCell ref="A28:A29"/>
    <mergeCell ref="B28:B29"/>
    <mergeCell ref="D28:E28"/>
    <mergeCell ref="B26:B27"/>
    <mergeCell ref="D26:E26"/>
    <mergeCell ref="F28:G28"/>
    <mergeCell ref="C29:E29"/>
    <mergeCell ref="F29:H29"/>
    <mergeCell ref="A30:A32"/>
    <mergeCell ref="B30:B31"/>
    <mergeCell ref="D30:E30"/>
    <mergeCell ref="F30:G30"/>
    <mergeCell ref="C31:E31"/>
    <mergeCell ref="F31:H31"/>
    <mergeCell ref="D32:E32"/>
    <mergeCell ref="G32:H32"/>
    <mergeCell ref="A33:A37"/>
    <mergeCell ref="B33:B36"/>
    <mergeCell ref="C33:C34"/>
    <mergeCell ref="D33:E34"/>
    <mergeCell ref="F33:G33"/>
    <mergeCell ref="F34:G34"/>
    <mergeCell ref="C35:E36"/>
    <mergeCell ref="F35:G35"/>
    <mergeCell ref="F36:G36"/>
    <mergeCell ref="D37:E37"/>
    <mergeCell ref="F37:H37"/>
    <mergeCell ref="A38:A40"/>
    <mergeCell ref="B38:B39"/>
    <mergeCell ref="D38:E38"/>
    <mergeCell ref="F38:G38"/>
    <mergeCell ref="C39:E39"/>
    <mergeCell ref="F39:H39"/>
    <mergeCell ref="D40:E40"/>
    <mergeCell ref="G40:H40"/>
    <mergeCell ref="A41:A43"/>
    <mergeCell ref="B41:B42"/>
    <mergeCell ref="D41:E41"/>
    <mergeCell ref="F41:G41"/>
    <mergeCell ref="C42:E42"/>
    <mergeCell ref="F42:H42"/>
    <mergeCell ref="D43:E43"/>
    <mergeCell ref="G43:H43"/>
    <mergeCell ref="A44:A46"/>
    <mergeCell ref="B44:B45"/>
    <mergeCell ref="D44:E44"/>
    <mergeCell ref="F44:G44"/>
    <mergeCell ref="C45:E45"/>
    <mergeCell ref="F45:H45"/>
    <mergeCell ref="D46:E46"/>
    <mergeCell ref="G46:H46"/>
    <mergeCell ref="A47:A48"/>
    <mergeCell ref="B47:B48"/>
    <mergeCell ref="D47:E47"/>
    <mergeCell ref="F47:G47"/>
    <mergeCell ref="C48:E48"/>
    <mergeCell ref="F48:H48"/>
    <mergeCell ref="A49:A50"/>
    <mergeCell ref="B49:B50"/>
    <mergeCell ref="D49:E49"/>
    <mergeCell ref="F49:G49"/>
    <mergeCell ref="C50:E50"/>
    <mergeCell ref="F50:H50"/>
    <mergeCell ref="A51:A52"/>
    <mergeCell ref="B51:B52"/>
    <mergeCell ref="D51:E51"/>
    <mergeCell ref="F51:G51"/>
    <mergeCell ref="C52:E52"/>
    <mergeCell ref="F52:H52"/>
    <mergeCell ref="I7:N7"/>
    <mergeCell ref="I8:K8"/>
    <mergeCell ref="L8:N8"/>
    <mergeCell ref="I9:K9"/>
    <mergeCell ref="L9:N9"/>
    <mergeCell ref="J10:K10"/>
    <mergeCell ref="L10:M10"/>
    <mergeCell ref="I11:K11"/>
    <mergeCell ref="L11:N11"/>
    <mergeCell ref="J12:K12"/>
    <mergeCell ref="M12:N12"/>
    <mergeCell ref="J13:K13"/>
    <mergeCell ref="L13:M13"/>
    <mergeCell ref="I14:K14"/>
    <mergeCell ref="L14:N14"/>
    <mergeCell ref="J15:K15"/>
    <mergeCell ref="L15:M15"/>
    <mergeCell ref="I16:K16"/>
    <mergeCell ref="L16:N16"/>
    <mergeCell ref="J17:K17"/>
    <mergeCell ref="M17:N17"/>
    <mergeCell ref="I18:I19"/>
    <mergeCell ref="J18:K19"/>
    <mergeCell ref="L18:M18"/>
    <mergeCell ref="L19:M19"/>
    <mergeCell ref="I20:K21"/>
    <mergeCell ref="L20:M20"/>
    <mergeCell ref="L21:M21"/>
    <mergeCell ref="J22:K22"/>
    <mergeCell ref="L22:N22"/>
    <mergeCell ref="J23:K23"/>
    <mergeCell ref="L23:M23"/>
    <mergeCell ref="I24:K24"/>
    <mergeCell ref="L24:N24"/>
    <mergeCell ref="I25:N25"/>
    <mergeCell ref="J26:K26"/>
    <mergeCell ref="L26:M26"/>
    <mergeCell ref="I27:K27"/>
    <mergeCell ref="L27:N27"/>
    <mergeCell ref="J28:K28"/>
    <mergeCell ref="L28:M28"/>
    <mergeCell ref="I29:K29"/>
    <mergeCell ref="L29:N29"/>
    <mergeCell ref="J30:K30"/>
    <mergeCell ref="L30:M30"/>
    <mergeCell ref="I31:K31"/>
    <mergeCell ref="L31:N31"/>
    <mergeCell ref="J32:K32"/>
    <mergeCell ref="M32:N32"/>
    <mergeCell ref="I33:I34"/>
    <mergeCell ref="J33:K34"/>
    <mergeCell ref="L33:M33"/>
    <mergeCell ref="L34:M34"/>
    <mergeCell ref="I35:K36"/>
    <mergeCell ref="L35:M35"/>
    <mergeCell ref="L36:M36"/>
    <mergeCell ref="J37:K37"/>
    <mergeCell ref="L37:N37"/>
    <mergeCell ref="J38:K38"/>
    <mergeCell ref="L38:M38"/>
    <mergeCell ref="I39:K39"/>
    <mergeCell ref="L39:N39"/>
    <mergeCell ref="J40:K40"/>
    <mergeCell ref="M40:N40"/>
    <mergeCell ref="J41:K41"/>
    <mergeCell ref="L41:M41"/>
    <mergeCell ref="I42:K42"/>
    <mergeCell ref="L42:N42"/>
    <mergeCell ref="J43:K43"/>
    <mergeCell ref="M43:N43"/>
    <mergeCell ref="J44:K44"/>
    <mergeCell ref="L44:M44"/>
    <mergeCell ref="I45:K45"/>
    <mergeCell ref="L45:N45"/>
    <mergeCell ref="J46:K46"/>
    <mergeCell ref="M46:N46"/>
    <mergeCell ref="J47:K47"/>
    <mergeCell ref="L47:M47"/>
    <mergeCell ref="I48:K48"/>
    <mergeCell ref="L48:N48"/>
    <mergeCell ref="J49:K49"/>
    <mergeCell ref="L49:M49"/>
    <mergeCell ref="I50:K50"/>
    <mergeCell ref="L50:N50"/>
    <mergeCell ref="J51:K51"/>
    <mergeCell ref="L51:M51"/>
    <mergeCell ref="I52:K52"/>
    <mergeCell ref="L52:N52"/>
    <mergeCell ref="O7:T7"/>
    <mergeCell ref="O8:Q8"/>
    <mergeCell ref="R8:T8"/>
    <mergeCell ref="O9:Q9"/>
    <mergeCell ref="R9:T9"/>
    <mergeCell ref="P10:Q10"/>
    <mergeCell ref="R10:S10"/>
    <mergeCell ref="O11:Q11"/>
    <mergeCell ref="R11:T11"/>
    <mergeCell ref="P12:Q12"/>
    <mergeCell ref="S12:T12"/>
    <mergeCell ref="P13:Q13"/>
    <mergeCell ref="R13:S13"/>
    <mergeCell ref="O14:Q14"/>
    <mergeCell ref="R14:T14"/>
    <mergeCell ref="P15:Q15"/>
    <mergeCell ref="R15:S15"/>
    <mergeCell ref="O16:Q16"/>
    <mergeCell ref="R16:T16"/>
    <mergeCell ref="P17:Q17"/>
    <mergeCell ref="S17:T17"/>
    <mergeCell ref="O18:O19"/>
    <mergeCell ref="P18:Q19"/>
    <mergeCell ref="R18:S18"/>
    <mergeCell ref="R19:S19"/>
    <mergeCell ref="O20:Q21"/>
    <mergeCell ref="R20:S20"/>
    <mergeCell ref="R21:S21"/>
    <mergeCell ref="P22:Q22"/>
    <mergeCell ref="R22:T22"/>
    <mergeCell ref="P23:Q23"/>
    <mergeCell ref="R23:S23"/>
    <mergeCell ref="O24:Q24"/>
    <mergeCell ref="R24:T24"/>
    <mergeCell ref="O25:T25"/>
    <mergeCell ref="P26:Q26"/>
    <mergeCell ref="R26:S26"/>
    <mergeCell ref="O27:Q27"/>
    <mergeCell ref="R27:T27"/>
    <mergeCell ref="P28:Q28"/>
    <mergeCell ref="R28:S28"/>
    <mergeCell ref="O29:Q29"/>
    <mergeCell ref="R29:T29"/>
    <mergeCell ref="P30:Q30"/>
    <mergeCell ref="R30:S30"/>
    <mergeCell ref="O31:Q31"/>
    <mergeCell ref="R31:T31"/>
    <mergeCell ref="P32:Q32"/>
    <mergeCell ref="S32:T32"/>
    <mergeCell ref="O33:O34"/>
    <mergeCell ref="P33:Q34"/>
    <mergeCell ref="R33:S33"/>
    <mergeCell ref="R34:S34"/>
    <mergeCell ref="O35:Q36"/>
    <mergeCell ref="R35:S35"/>
    <mergeCell ref="R36:S36"/>
    <mergeCell ref="P37:Q37"/>
    <mergeCell ref="R37:T37"/>
    <mergeCell ref="P38:Q38"/>
    <mergeCell ref="R38:S38"/>
    <mergeCell ref="O39:Q39"/>
    <mergeCell ref="R39:T39"/>
    <mergeCell ref="P40:Q40"/>
    <mergeCell ref="S40:T40"/>
    <mergeCell ref="P41:Q41"/>
    <mergeCell ref="R41:S41"/>
    <mergeCell ref="O42:Q42"/>
    <mergeCell ref="R42:T42"/>
    <mergeCell ref="P43:Q43"/>
    <mergeCell ref="S43:T43"/>
    <mergeCell ref="P44:Q44"/>
    <mergeCell ref="R44:S44"/>
    <mergeCell ref="O45:Q45"/>
    <mergeCell ref="R45:T45"/>
    <mergeCell ref="P46:Q46"/>
    <mergeCell ref="S46:T46"/>
    <mergeCell ref="P47:Q47"/>
    <mergeCell ref="R47:S47"/>
    <mergeCell ref="O48:Q48"/>
    <mergeCell ref="R48:T48"/>
    <mergeCell ref="P49:Q49"/>
    <mergeCell ref="R49:S49"/>
    <mergeCell ref="O50:Q50"/>
    <mergeCell ref="R50:T50"/>
    <mergeCell ref="P51:Q51"/>
    <mergeCell ref="R51:S51"/>
    <mergeCell ref="O52:Q52"/>
    <mergeCell ref="R52:T52"/>
    <mergeCell ref="U7:Z7"/>
    <mergeCell ref="U8:W8"/>
    <mergeCell ref="X8:Z8"/>
    <mergeCell ref="U9:W9"/>
    <mergeCell ref="X9:Z9"/>
    <mergeCell ref="V10:W10"/>
    <mergeCell ref="X10:Y10"/>
    <mergeCell ref="U11:W11"/>
    <mergeCell ref="X11:Z11"/>
    <mergeCell ref="V12:W12"/>
    <mergeCell ref="Y12:Z12"/>
    <mergeCell ref="V13:W13"/>
    <mergeCell ref="X13:Y13"/>
    <mergeCell ref="U14:W14"/>
    <mergeCell ref="X14:Z14"/>
    <mergeCell ref="V15:W15"/>
    <mergeCell ref="X15:Y15"/>
    <mergeCell ref="U16:W16"/>
    <mergeCell ref="X16:Z16"/>
    <mergeCell ref="V17:W17"/>
    <mergeCell ref="Y17:Z17"/>
    <mergeCell ref="U18:U19"/>
    <mergeCell ref="V18:W19"/>
    <mergeCell ref="X18:Y18"/>
    <mergeCell ref="X19:Y19"/>
    <mergeCell ref="U20:W21"/>
    <mergeCell ref="X20:Y20"/>
    <mergeCell ref="X21:Y21"/>
    <mergeCell ref="V22:W22"/>
    <mergeCell ref="X22:Z22"/>
    <mergeCell ref="V23:W23"/>
    <mergeCell ref="X23:Y23"/>
    <mergeCell ref="U24:W24"/>
    <mergeCell ref="X24:Z24"/>
    <mergeCell ref="U25:Z25"/>
    <mergeCell ref="V26:W26"/>
    <mergeCell ref="X26:Y26"/>
    <mergeCell ref="U27:W27"/>
    <mergeCell ref="X27:Z27"/>
    <mergeCell ref="V28:W28"/>
    <mergeCell ref="X28:Y28"/>
    <mergeCell ref="U29:W29"/>
    <mergeCell ref="X29:Z29"/>
    <mergeCell ref="V30:W30"/>
    <mergeCell ref="X30:Y30"/>
    <mergeCell ref="U31:W31"/>
    <mergeCell ref="X31:Z31"/>
    <mergeCell ref="V32:W32"/>
    <mergeCell ref="Y32:Z32"/>
    <mergeCell ref="U33:U34"/>
    <mergeCell ref="V33:W34"/>
    <mergeCell ref="X33:Y33"/>
    <mergeCell ref="X34:Y34"/>
    <mergeCell ref="U35:W36"/>
    <mergeCell ref="X35:Y35"/>
    <mergeCell ref="X36:Y36"/>
    <mergeCell ref="V37:W37"/>
    <mergeCell ref="X37:Z37"/>
    <mergeCell ref="V38:W38"/>
    <mergeCell ref="X38:Y38"/>
    <mergeCell ref="U39:W39"/>
    <mergeCell ref="X39:Z39"/>
    <mergeCell ref="V40:W40"/>
    <mergeCell ref="Y40:Z40"/>
    <mergeCell ref="V41:W41"/>
    <mergeCell ref="X41:Y41"/>
    <mergeCell ref="U42:W42"/>
    <mergeCell ref="X42:Z42"/>
    <mergeCell ref="V43:W43"/>
    <mergeCell ref="Y43:Z43"/>
    <mergeCell ref="V44:W44"/>
    <mergeCell ref="X44:Y44"/>
    <mergeCell ref="U45:W45"/>
    <mergeCell ref="X45:Z45"/>
    <mergeCell ref="V46:W46"/>
    <mergeCell ref="Y46:Z46"/>
    <mergeCell ref="V47:W47"/>
    <mergeCell ref="X47:Y47"/>
    <mergeCell ref="U48:W48"/>
    <mergeCell ref="X48:Z48"/>
    <mergeCell ref="V49:W49"/>
    <mergeCell ref="X49:Y49"/>
    <mergeCell ref="U50:W50"/>
    <mergeCell ref="X50:Z50"/>
    <mergeCell ref="V51:W51"/>
    <mergeCell ref="X51:Y51"/>
    <mergeCell ref="U52:W52"/>
    <mergeCell ref="X52:Z52"/>
    <mergeCell ref="AA7:AF7"/>
    <mergeCell ref="AA8:AC8"/>
    <mergeCell ref="AD8:AF8"/>
    <mergeCell ref="AA9:AC9"/>
    <mergeCell ref="AD9:AF9"/>
    <mergeCell ref="AB10:AC10"/>
    <mergeCell ref="AD10:AE10"/>
    <mergeCell ref="AA11:AC11"/>
    <mergeCell ref="AD11:AF11"/>
    <mergeCell ref="AB12:AC12"/>
    <mergeCell ref="AE12:AF12"/>
    <mergeCell ref="AB13:AC13"/>
    <mergeCell ref="AD13:AE13"/>
    <mergeCell ref="AA14:AC14"/>
    <mergeCell ref="AD14:AF14"/>
    <mergeCell ref="AB15:AC15"/>
    <mergeCell ref="AD15:AE15"/>
    <mergeCell ref="AA16:AC16"/>
    <mergeCell ref="AD16:AF16"/>
    <mergeCell ref="AB17:AC17"/>
    <mergeCell ref="AE17:AF17"/>
    <mergeCell ref="AA18:AA19"/>
    <mergeCell ref="AB18:AC19"/>
    <mergeCell ref="AD18:AE18"/>
    <mergeCell ref="AD19:AE19"/>
    <mergeCell ref="AA20:AC21"/>
    <mergeCell ref="AD20:AE20"/>
    <mergeCell ref="AD21:AE21"/>
    <mergeCell ref="AB22:AC22"/>
    <mergeCell ref="AD22:AF22"/>
    <mergeCell ref="AB23:AC23"/>
    <mergeCell ref="AD23:AE23"/>
    <mergeCell ref="AA24:AC24"/>
    <mergeCell ref="AD24:AF24"/>
    <mergeCell ref="AA25:AF25"/>
    <mergeCell ref="AB26:AC26"/>
    <mergeCell ref="AD26:AE26"/>
    <mergeCell ref="AA27:AC27"/>
    <mergeCell ref="AD27:AF27"/>
    <mergeCell ref="AB28:AC28"/>
    <mergeCell ref="AD28:AE28"/>
    <mergeCell ref="AA29:AC29"/>
    <mergeCell ref="AD29:AF29"/>
    <mergeCell ref="AB30:AC30"/>
    <mergeCell ref="AD30:AE30"/>
    <mergeCell ref="AA31:AC31"/>
    <mergeCell ref="AD31:AF31"/>
    <mergeCell ref="AB32:AC32"/>
    <mergeCell ref="AE32:AF32"/>
    <mergeCell ref="AA33:AA34"/>
    <mergeCell ref="AB33:AC34"/>
    <mergeCell ref="AD33:AE33"/>
    <mergeCell ref="AD34:AE34"/>
    <mergeCell ref="AA35:AC36"/>
    <mergeCell ref="AD35:AE35"/>
    <mergeCell ref="AD36:AE36"/>
    <mergeCell ref="AB37:AC37"/>
    <mergeCell ref="AD37:AF37"/>
    <mergeCell ref="AB38:AC38"/>
    <mergeCell ref="AD38:AE38"/>
    <mergeCell ref="AA39:AC39"/>
    <mergeCell ref="AD39:AF39"/>
    <mergeCell ref="AB40:AC40"/>
    <mergeCell ref="AE40:AF40"/>
    <mergeCell ref="AB41:AC41"/>
    <mergeCell ref="AD41:AE41"/>
    <mergeCell ref="AA42:AC42"/>
    <mergeCell ref="AD42:AF42"/>
    <mergeCell ref="AB43:AC43"/>
    <mergeCell ref="AE43:AF43"/>
    <mergeCell ref="AB44:AC44"/>
    <mergeCell ref="AD44:AE44"/>
    <mergeCell ref="AA45:AC45"/>
    <mergeCell ref="AD45:AF45"/>
    <mergeCell ref="AB46:AC46"/>
    <mergeCell ref="AE46:AF46"/>
    <mergeCell ref="AB47:AC47"/>
    <mergeCell ref="AD47:AE47"/>
    <mergeCell ref="AA48:AC48"/>
    <mergeCell ref="AD48:AF48"/>
    <mergeCell ref="AB49:AC49"/>
    <mergeCell ref="AD49:AE49"/>
    <mergeCell ref="AA50:AC50"/>
    <mergeCell ref="AD50:AF50"/>
    <mergeCell ref="AB51:AC51"/>
    <mergeCell ref="AD51:AE51"/>
    <mergeCell ref="AA52:AC52"/>
    <mergeCell ref="AD52:AF52"/>
    <mergeCell ref="AG7:AL7"/>
    <mergeCell ref="AG8:AI8"/>
    <mergeCell ref="AJ8:AL8"/>
    <mergeCell ref="AG9:AI9"/>
    <mergeCell ref="AJ9:AL9"/>
    <mergeCell ref="AH10:AI10"/>
    <mergeCell ref="AJ10:AK10"/>
    <mergeCell ref="AG11:AI11"/>
    <mergeCell ref="AJ11:AL11"/>
    <mergeCell ref="AH12:AI12"/>
    <mergeCell ref="AK12:AL12"/>
    <mergeCell ref="AH13:AI13"/>
    <mergeCell ref="AJ13:AK13"/>
    <mergeCell ref="AG14:AI14"/>
    <mergeCell ref="AJ14:AL14"/>
    <mergeCell ref="AH15:AI15"/>
    <mergeCell ref="AJ15:AK15"/>
    <mergeCell ref="AG16:AI16"/>
    <mergeCell ref="AJ16:AL16"/>
    <mergeCell ref="AH17:AI17"/>
    <mergeCell ref="AK17:AL17"/>
    <mergeCell ref="AG18:AG19"/>
    <mergeCell ref="AH18:AI19"/>
    <mergeCell ref="AJ18:AK18"/>
    <mergeCell ref="AJ19:AK19"/>
    <mergeCell ref="AG20:AI21"/>
    <mergeCell ref="AJ20:AK20"/>
    <mergeCell ref="AJ21:AK21"/>
    <mergeCell ref="AH22:AI22"/>
    <mergeCell ref="AJ22:AL22"/>
    <mergeCell ref="AH23:AI23"/>
    <mergeCell ref="AJ23:AK23"/>
    <mergeCell ref="AG24:AI24"/>
    <mergeCell ref="AJ24:AL24"/>
    <mergeCell ref="AG25:AL25"/>
    <mergeCell ref="AH26:AI26"/>
    <mergeCell ref="AJ26:AK26"/>
    <mergeCell ref="AG27:AI27"/>
    <mergeCell ref="AJ27:AL27"/>
    <mergeCell ref="AH28:AI28"/>
    <mergeCell ref="AJ28:AK28"/>
    <mergeCell ref="AG29:AI29"/>
    <mergeCell ref="AJ29:AL29"/>
    <mergeCell ref="AH30:AI30"/>
    <mergeCell ref="AJ30:AK30"/>
    <mergeCell ref="AG31:AI31"/>
    <mergeCell ref="AJ31:AL31"/>
    <mergeCell ref="AH32:AI32"/>
    <mergeCell ref="AK32:AL32"/>
    <mergeCell ref="AG33:AG34"/>
    <mergeCell ref="AH33:AI34"/>
    <mergeCell ref="AJ33:AK33"/>
    <mergeCell ref="AJ34:AK34"/>
    <mergeCell ref="AG35:AI36"/>
    <mergeCell ref="AJ35:AK35"/>
    <mergeCell ref="AJ36:AK36"/>
    <mergeCell ref="AH37:AI37"/>
    <mergeCell ref="AJ37:AL37"/>
    <mergeCell ref="AH38:AI38"/>
    <mergeCell ref="AJ38:AK38"/>
    <mergeCell ref="AG39:AI39"/>
    <mergeCell ref="AJ39:AL39"/>
    <mergeCell ref="AH40:AI40"/>
    <mergeCell ref="AK40:AL40"/>
    <mergeCell ref="AH41:AI41"/>
    <mergeCell ref="AJ41:AK41"/>
    <mergeCell ref="AG42:AI42"/>
    <mergeCell ref="AJ42:AL42"/>
    <mergeCell ref="AH43:AI43"/>
    <mergeCell ref="AK43:AL43"/>
    <mergeCell ref="AH44:AI44"/>
    <mergeCell ref="AJ44:AK44"/>
    <mergeCell ref="AG45:AI45"/>
    <mergeCell ref="AJ45:AL45"/>
    <mergeCell ref="AH46:AI46"/>
    <mergeCell ref="AK46:AL46"/>
    <mergeCell ref="AH47:AI47"/>
    <mergeCell ref="AJ47:AK47"/>
    <mergeCell ref="AG48:AI48"/>
    <mergeCell ref="AJ48:AL48"/>
    <mergeCell ref="AH49:AI49"/>
    <mergeCell ref="AJ49:AK49"/>
    <mergeCell ref="AG50:AI50"/>
    <mergeCell ref="AJ50:AL50"/>
    <mergeCell ref="AH51:AI51"/>
    <mergeCell ref="AJ51:AK51"/>
    <mergeCell ref="AG52:AI52"/>
    <mergeCell ref="AJ52:AL52"/>
    <mergeCell ref="AM7:AR7"/>
    <mergeCell ref="AM8:AO8"/>
    <mergeCell ref="AP8:AR8"/>
    <mergeCell ref="AM9:AO9"/>
    <mergeCell ref="AP9:AR9"/>
    <mergeCell ref="AN10:AO10"/>
    <mergeCell ref="AP10:AQ10"/>
    <mergeCell ref="AM11:AO11"/>
    <mergeCell ref="AP11:AR11"/>
    <mergeCell ref="AN12:AO12"/>
    <mergeCell ref="AQ12:AR12"/>
    <mergeCell ref="AN13:AO13"/>
    <mergeCell ref="AP13:AQ13"/>
    <mergeCell ref="AM14:AO14"/>
    <mergeCell ref="AP14:AR14"/>
    <mergeCell ref="AN15:AO15"/>
    <mergeCell ref="AP15:AQ15"/>
    <mergeCell ref="AM16:AO16"/>
    <mergeCell ref="AP16:AR16"/>
    <mergeCell ref="AN17:AO17"/>
    <mergeCell ref="AQ17:AR17"/>
    <mergeCell ref="AM18:AM19"/>
    <mergeCell ref="AN18:AO19"/>
    <mergeCell ref="AP18:AQ18"/>
    <mergeCell ref="AP19:AQ19"/>
    <mergeCell ref="AM20:AO21"/>
    <mergeCell ref="AP20:AQ20"/>
    <mergeCell ref="AP21:AQ21"/>
    <mergeCell ref="AN22:AO22"/>
    <mergeCell ref="AP22:AR22"/>
    <mergeCell ref="AN23:AO23"/>
    <mergeCell ref="AP23:AQ23"/>
    <mergeCell ref="AM24:AO24"/>
    <mergeCell ref="AP24:AR24"/>
    <mergeCell ref="AM25:AR25"/>
    <mergeCell ref="AN26:AO26"/>
    <mergeCell ref="AP26:AQ26"/>
    <mergeCell ref="AM27:AO27"/>
    <mergeCell ref="AP27:AR27"/>
    <mergeCell ref="AN28:AO28"/>
    <mergeCell ref="AP28:AQ28"/>
    <mergeCell ref="AM29:AO29"/>
    <mergeCell ref="AP29:AR29"/>
    <mergeCell ref="AN30:AO30"/>
    <mergeCell ref="AP30:AQ30"/>
    <mergeCell ref="AM31:AO31"/>
    <mergeCell ref="AP31:AR31"/>
    <mergeCell ref="AN32:AO32"/>
    <mergeCell ref="AQ32:AR32"/>
    <mergeCell ref="AM33:AM34"/>
    <mergeCell ref="AN33:AO34"/>
    <mergeCell ref="AP33:AQ33"/>
    <mergeCell ref="AP34:AQ34"/>
    <mergeCell ref="AM35:AO36"/>
    <mergeCell ref="AP35:AQ35"/>
    <mergeCell ref="AP36:AQ36"/>
    <mergeCell ref="AN37:AO37"/>
    <mergeCell ref="AP37:AR37"/>
    <mergeCell ref="AN38:AO38"/>
    <mergeCell ref="AP38:AQ38"/>
    <mergeCell ref="AM39:AO39"/>
    <mergeCell ref="AP39:AR39"/>
    <mergeCell ref="AN40:AO40"/>
    <mergeCell ref="AQ40:AR40"/>
    <mergeCell ref="AN41:AO41"/>
    <mergeCell ref="AP41:AQ41"/>
    <mergeCell ref="AM42:AO42"/>
    <mergeCell ref="AP42:AR42"/>
    <mergeCell ref="AN43:AO43"/>
    <mergeCell ref="AQ43:AR43"/>
    <mergeCell ref="AN44:AO44"/>
    <mergeCell ref="AP44:AQ44"/>
    <mergeCell ref="AM45:AO45"/>
    <mergeCell ref="AP45:AR45"/>
    <mergeCell ref="AN46:AO46"/>
    <mergeCell ref="AQ46:AR46"/>
    <mergeCell ref="AN47:AO47"/>
    <mergeCell ref="AP47:AQ47"/>
    <mergeCell ref="AM48:AO48"/>
    <mergeCell ref="AP48:AR48"/>
    <mergeCell ref="AN49:AO49"/>
    <mergeCell ref="AP49:AQ49"/>
    <mergeCell ref="AM50:AO50"/>
    <mergeCell ref="AP50:AR50"/>
    <mergeCell ref="AN51:AO51"/>
    <mergeCell ref="AP51:AQ51"/>
    <mergeCell ref="AM52:AO52"/>
    <mergeCell ref="AP52:AR52"/>
    <mergeCell ref="AS7:AX7"/>
    <mergeCell ref="AS8:AU8"/>
    <mergeCell ref="AV8:AX8"/>
    <mergeCell ref="AS9:AU9"/>
    <mergeCell ref="AV9:AX9"/>
    <mergeCell ref="AT10:AU10"/>
    <mergeCell ref="AV10:AW10"/>
    <mergeCell ref="AS11:AU11"/>
    <mergeCell ref="AV11:AX11"/>
    <mergeCell ref="AT12:AU12"/>
    <mergeCell ref="AW12:AX12"/>
    <mergeCell ref="AT13:AU13"/>
    <mergeCell ref="AV13:AW13"/>
    <mergeCell ref="AS14:AU14"/>
    <mergeCell ref="AV14:AX14"/>
    <mergeCell ref="AT15:AU15"/>
    <mergeCell ref="AV15:AW15"/>
    <mergeCell ref="AS16:AU16"/>
    <mergeCell ref="AV16:AX16"/>
    <mergeCell ref="AT17:AU17"/>
    <mergeCell ref="AW17:AX17"/>
    <mergeCell ref="AS18:AS19"/>
    <mergeCell ref="AT18:AU19"/>
    <mergeCell ref="AV18:AW18"/>
    <mergeCell ref="AV19:AW19"/>
    <mergeCell ref="AS20:AU21"/>
    <mergeCell ref="AV20:AW20"/>
    <mergeCell ref="AV21:AW21"/>
    <mergeCell ref="AT22:AU22"/>
    <mergeCell ref="AV22:AX22"/>
    <mergeCell ref="AT23:AU23"/>
    <mergeCell ref="AV23:AW23"/>
    <mergeCell ref="AS24:AU24"/>
    <mergeCell ref="AV24:AX24"/>
    <mergeCell ref="AS25:AX25"/>
    <mergeCell ref="AT26:AU26"/>
    <mergeCell ref="AV26:AW26"/>
    <mergeCell ref="AS27:AU27"/>
    <mergeCell ref="AV27:AX27"/>
    <mergeCell ref="AT28:AU28"/>
    <mergeCell ref="AV28:AW28"/>
    <mergeCell ref="AS29:AU29"/>
    <mergeCell ref="AV29:AX29"/>
    <mergeCell ref="AT30:AU30"/>
    <mergeCell ref="AV30:AW30"/>
    <mergeCell ref="AS31:AU31"/>
    <mergeCell ref="AV31:AX31"/>
    <mergeCell ref="AT32:AU32"/>
    <mergeCell ref="AW32:AX32"/>
    <mergeCell ref="AS33:AS34"/>
    <mergeCell ref="AT33:AU34"/>
    <mergeCell ref="AV33:AW33"/>
    <mergeCell ref="AV34:AW34"/>
    <mergeCell ref="AS35:AU36"/>
    <mergeCell ref="AV35:AW35"/>
    <mergeCell ref="AV36:AW36"/>
    <mergeCell ref="AT37:AU37"/>
    <mergeCell ref="AV37:AX37"/>
    <mergeCell ref="AT38:AU38"/>
    <mergeCell ref="AV38:AW38"/>
    <mergeCell ref="AS39:AU39"/>
    <mergeCell ref="AV39:AX39"/>
    <mergeCell ref="AT40:AU40"/>
    <mergeCell ref="AW40:AX40"/>
    <mergeCell ref="AT41:AU41"/>
    <mergeCell ref="AV41:AW41"/>
    <mergeCell ref="AS42:AU42"/>
    <mergeCell ref="AV42:AX42"/>
    <mergeCell ref="AT43:AU43"/>
    <mergeCell ref="AW43:AX43"/>
    <mergeCell ref="AT44:AU44"/>
    <mergeCell ref="AV44:AW44"/>
    <mergeCell ref="AS45:AU45"/>
    <mergeCell ref="AV45:AX45"/>
    <mergeCell ref="AT46:AU46"/>
    <mergeCell ref="AW46:AX46"/>
    <mergeCell ref="AT47:AU47"/>
    <mergeCell ref="AV47:AW47"/>
    <mergeCell ref="AS48:AU48"/>
    <mergeCell ref="AV48:AX48"/>
    <mergeCell ref="AT49:AU49"/>
    <mergeCell ref="AV49:AW49"/>
    <mergeCell ref="AS50:AU50"/>
    <mergeCell ref="AV50:AX50"/>
    <mergeCell ref="AT51:AU51"/>
    <mergeCell ref="AV51:AW51"/>
    <mergeCell ref="AS52:AU52"/>
    <mergeCell ref="AV52:AX52"/>
    <mergeCell ref="A53:B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D53:AF53"/>
    <mergeCell ref="AG53:AI53"/>
    <mergeCell ref="AV53:AX53"/>
    <mergeCell ref="AJ53:AL53"/>
    <mergeCell ref="AM53:AO53"/>
    <mergeCell ref="AP53:AR53"/>
    <mergeCell ref="AS53:AU53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T.YAMANE</dc:creator>
  <cp:keywords/>
  <dc:description/>
  <cp:lastModifiedBy>T.YAMANE</cp:lastModifiedBy>
  <cp:lastPrinted>2010-06-11T22:46:02Z</cp:lastPrinted>
  <dcterms:created xsi:type="dcterms:W3CDTF">2010-06-11T22:43:10Z</dcterms:created>
  <dcterms:modified xsi:type="dcterms:W3CDTF">2010-06-11T22:46:05Z</dcterms:modified>
  <cp:category/>
  <cp:version/>
  <cp:contentType/>
  <cp:contentStatus/>
</cp:coreProperties>
</file>